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UPLOAD\JUNE 2024\"/>
    </mc:Choice>
  </mc:AlternateContent>
  <xr:revisionPtr revIDLastSave="0" documentId="8_{579B18F2-EBDB-45CE-924C-196C3F442A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PDisbursement" sheetId="1" r:id="rId1"/>
    <sheet name="Sheet1" sheetId="2" r:id="rId2"/>
  </sheets>
  <definedNames>
    <definedName name="_xlnm.Print_Titles" localSheetId="0">ACPDisbursement!$A:$B,ACPDisbursement!$3:$7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0" i="1" l="1"/>
  <c r="T11" i="1"/>
  <c r="T12" i="1"/>
  <c r="T13" i="1"/>
  <c r="T14" i="1"/>
  <c r="T15" i="1"/>
  <c r="T17" i="1"/>
  <c r="T18" i="1"/>
  <c r="T19" i="1"/>
  <c r="T20" i="1"/>
  <c r="T21" i="1"/>
  <c r="T22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42" i="1"/>
  <c r="T43" i="1"/>
  <c r="T45" i="1"/>
  <c r="T46" i="1"/>
  <c r="T49" i="1"/>
  <c r="T50" i="1"/>
  <c r="T51" i="1"/>
  <c r="T52" i="1"/>
  <c r="T53" i="1"/>
  <c r="T9" i="1"/>
  <c r="R22" i="1"/>
  <c r="R39" i="1"/>
  <c r="T39" i="1" s="1"/>
  <c r="R47" i="1"/>
  <c r="T47" i="1" s="1"/>
  <c r="R54" i="1"/>
  <c r="T54" i="1" s="1"/>
  <c r="Q10" i="1"/>
  <c r="Q11" i="1"/>
  <c r="Q12" i="1"/>
  <c r="Q13" i="1"/>
  <c r="Q14" i="1"/>
  <c r="Q15" i="1"/>
  <c r="Q17" i="1"/>
  <c r="Q18" i="1"/>
  <c r="Q19" i="1"/>
  <c r="Q20" i="1"/>
  <c r="Q21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42" i="1"/>
  <c r="Q43" i="1"/>
  <c r="Q45" i="1"/>
  <c r="Q46" i="1"/>
  <c r="Q49" i="1"/>
  <c r="Q50" i="1"/>
  <c r="Q51" i="1"/>
  <c r="Q52" i="1"/>
  <c r="Q53" i="1"/>
  <c r="Q9" i="1"/>
  <c r="O22" i="1"/>
  <c r="Q22" i="1" s="1"/>
  <c r="O39" i="1"/>
  <c r="Q39" i="1" s="1"/>
  <c r="O47" i="1"/>
  <c r="Q47" i="1" s="1"/>
  <c r="O54" i="1"/>
  <c r="Q54" i="1" s="1"/>
  <c r="N10" i="1"/>
  <c r="N11" i="1"/>
  <c r="N12" i="1"/>
  <c r="N13" i="1"/>
  <c r="N14" i="1"/>
  <c r="N15" i="1"/>
  <c r="N17" i="1"/>
  <c r="N18" i="1"/>
  <c r="N19" i="1"/>
  <c r="N20" i="1"/>
  <c r="N21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42" i="1"/>
  <c r="N43" i="1"/>
  <c r="N45" i="1"/>
  <c r="N46" i="1"/>
  <c r="N49" i="1"/>
  <c r="N50" i="1"/>
  <c r="N51" i="1"/>
  <c r="N52" i="1"/>
  <c r="N53" i="1"/>
  <c r="N9" i="1"/>
  <c r="L54" i="1"/>
  <c r="N54" i="1" s="1"/>
  <c r="L47" i="1"/>
  <c r="N47" i="1" s="1"/>
  <c r="L39" i="1"/>
  <c r="N39" i="1" s="1"/>
  <c r="L22" i="1"/>
  <c r="K10" i="1"/>
  <c r="K11" i="1"/>
  <c r="K12" i="1"/>
  <c r="K13" i="1"/>
  <c r="K14" i="1"/>
  <c r="K15" i="1"/>
  <c r="K17" i="1"/>
  <c r="K18" i="1"/>
  <c r="K19" i="1"/>
  <c r="K20" i="1"/>
  <c r="K21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42" i="1"/>
  <c r="K43" i="1"/>
  <c r="K45" i="1"/>
  <c r="K46" i="1"/>
  <c r="K49" i="1"/>
  <c r="K50" i="1"/>
  <c r="K51" i="1"/>
  <c r="K52" i="1"/>
  <c r="K53" i="1"/>
  <c r="K9" i="1"/>
  <c r="I39" i="1"/>
  <c r="K39" i="1" s="1"/>
  <c r="I22" i="1"/>
  <c r="I40" i="1" s="1"/>
  <c r="K40" i="1" s="1"/>
  <c r="I54" i="1"/>
  <c r="K54" i="1" s="1"/>
  <c r="I47" i="1"/>
  <c r="K47" i="1" s="1"/>
  <c r="H10" i="1"/>
  <c r="H11" i="1"/>
  <c r="H12" i="1"/>
  <c r="H13" i="1"/>
  <c r="H14" i="1"/>
  <c r="H15" i="1"/>
  <c r="H17" i="1"/>
  <c r="H18" i="1"/>
  <c r="H19" i="1"/>
  <c r="H20" i="1"/>
  <c r="H21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5" i="1"/>
  <c r="H46" i="1"/>
  <c r="H49" i="1"/>
  <c r="H50" i="1"/>
  <c r="H51" i="1"/>
  <c r="H52" i="1"/>
  <c r="H53" i="1"/>
  <c r="H9" i="1"/>
  <c r="F54" i="1"/>
  <c r="H54" i="1" s="1"/>
  <c r="F47" i="1"/>
  <c r="H47" i="1" s="1"/>
  <c r="F39" i="1"/>
  <c r="H39" i="1" s="1"/>
  <c r="F22" i="1"/>
  <c r="F40" i="1" s="1"/>
  <c r="H40" i="1" s="1"/>
  <c r="E10" i="1"/>
  <c r="E11" i="1"/>
  <c r="E12" i="1"/>
  <c r="E13" i="1"/>
  <c r="E14" i="1"/>
  <c r="E15" i="1"/>
  <c r="E17" i="1"/>
  <c r="E18" i="1"/>
  <c r="E19" i="1"/>
  <c r="E20" i="1"/>
  <c r="E21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42" i="1"/>
  <c r="E43" i="1"/>
  <c r="E45" i="1"/>
  <c r="E46" i="1"/>
  <c r="E49" i="1"/>
  <c r="E50" i="1"/>
  <c r="E51" i="1"/>
  <c r="E52" i="1"/>
  <c r="E53" i="1"/>
  <c r="E9" i="1"/>
  <c r="C54" i="1"/>
  <c r="E54" i="1" s="1"/>
  <c r="C47" i="1"/>
  <c r="E47" i="1" s="1"/>
  <c r="C39" i="1"/>
  <c r="E39" i="1" s="1"/>
  <c r="C22" i="1"/>
  <c r="C40" i="1" s="1"/>
  <c r="E40" i="1" s="1"/>
  <c r="R55" i="1" l="1"/>
  <c r="T55" i="1" s="1"/>
  <c r="L40" i="1"/>
  <c r="N40" i="1" s="1"/>
  <c r="O55" i="1"/>
  <c r="Q55" i="1" s="1"/>
  <c r="K22" i="1"/>
  <c r="L55" i="1"/>
  <c r="N55" i="1" s="1"/>
  <c r="H22" i="1"/>
  <c r="N22" i="1"/>
  <c r="C55" i="1"/>
  <c r="E55" i="1" s="1"/>
  <c r="F55" i="1"/>
  <c r="H55" i="1" s="1"/>
  <c r="E22" i="1"/>
  <c r="I55" i="1"/>
  <c r="K55" i="1" s="1"/>
  <c r="O40" i="1"/>
  <c r="Q40" i="1" s="1"/>
  <c r="R40" i="1"/>
  <c r="T40" i="1" s="1"/>
</calcChain>
</file>

<file path=xl/sharedStrings.xml><?xml version="1.0" encoding="utf-8"?>
<sst xmlns="http://schemas.openxmlformats.org/spreadsheetml/2006/main" count="319" uniqueCount="81">
  <si>
    <t>BIHAR</t>
  </si>
  <si>
    <t>BANK WISE TOTAL  ACP Disbursement AS ON 30.6.2024</t>
  </si>
  <si>
    <t>No. in Actual and Amount in Crore</t>
  </si>
  <si>
    <t>Non Priority Sector</t>
  </si>
  <si>
    <t>Grand Total  ( Priority Sector + Non Priority Sector)</t>
  </si>
  <si>
    <t>Sr. No.</t>
  </si>
  <si>
    <t>Name of Bank</t>
  </si>
  <si>
    <t xml:space="preserve"> Total Agriculture (PS)</t>
  </si>
  <si>
    <t>Total MSMEs (PS)</t>
  </si>
  <si>
    <t>Total Priority Sector</t>
  </si>
  <si>
    <t>Agriculture (NPS)</t>
  </si>
  <si>
    <t>Education (NPS)</t>
  </si>
  <si>
    <t>Housing (NPS)</t>
  </si>
  <si>
    <t>Personal Loans under NPS</t>
  </si>
  <si>
    <t>Others NPS</t>
  </si>
  <si>
    <t>Total Non Priority Sector</t>
  </si>
  <si>
    <t>A/c</t>
  </si>
  <si>
    <t>Amt</t>
  </si>
  <si>
    <t>LEAD BANKS</t>
  </si>
  <si>
    <t/>
  </si>
  <si>
    <t>STATE BANK OF INDIA</t>
  </si>
  <si>
    <t>BANK OF BARODA</t>
  </si>
  <si>
    <t>CANARA BANK</t>
  </si>
  <si>
    <t>CENTRAL BANK OF INDIA</t>
  </si>
  <si>
    <t>PUNJAB NATIONAL BANK</t>
  </si>
  <si>
    <t>UNION BANK OF INDIA</t>
  </si>
  <si>
    <t>UCO BANK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</si>
  <si>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</si>
  <si>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</si>
  <si>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</si>
  <si>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</si>
  <si>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</si>
  <si>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</si>
  <si>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</si>
  <si>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</si>
  <si>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AXIS BANK</t>
  </si>
  <si>
    <t>BANDHAN BANK</t>
  </si>
  <si>
    <t>FEDERAL BANK</t>
  </si>
  <si>
    <t>HDFC BANK</t>
  </si>
  <si>
    <t>ICICI BANK</t>
  </si>
  <si>
    <t>IDBI BANK</t>
  </si>
  <si>
    <t>INDUSIND BANK</t>
  </si>
  <si>
    <t>J &amp; K BANK</t>
  </si>
  <si>
    <t>KARNATAKA BANK</t>
  </si>
  <si>
    <t>KOTAK MAHINDRA BANK</t>
  </si>
  <si>
    <t>SOUTH INDIAN BANK</t>
  </si>
  <si>
    <t>YES BANK</t>
  </si>
  <si>
    <t>KARUR VYSYA BANK</t>
  </si>
  <si>
    <t>IDFC FIRST BANK</t>
  </si>
  <si>
    <t>RBL BANK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</si>
  <si>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</si>
  <si>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</si>
  <si>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</si>
  <si>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</si>
  <si>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</si>
  <si>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</si>
  <si>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</si>
  <si>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</si>
  <si>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</si>
  <si>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</si>
  <si>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SMALL FIN. BANK</t>
  </si>
  <si>
    <t>UJJIVAN SMALL FIN. BANK</t>
  </si>
  <si>
    <t>UTKARSH SMALL FIN. BANK</t>
  </si>
  <si>
    <t>ESAF SMALL FIN. BANK</t>
  </si>
  <si>
    <t>UNITY SMALL FINANCE BANK</t>
  </si>
  <si>
    <t>Total Small Financial Bank</t>
  </si>
  <si>
    <t>TOTAL FOR BIHAR</t>
  </si>
  <si>
    <t>Total Other Priority</t>
  </si>
  <si>
    <t>TARGET</t>
  </si>
  <si>
    <t>ACHIE.</t>
  </si>
  <si>
    <t>% ACHIE.</t>
  </si>
  <si>
    <t>OTHER PRIORITY SECTOR</t>
  </si>
  <si>
    <t>PRIORITY SECTOR</t>
  </si>
  <si>
    <t xml:space="preserve">AGRICULTURE </t>
  </si>
  <si>
    <t>MSME</t>
  </si>
  <si>
    <t>GRAND TOTAL</t>
  </si>
  <si>
    <t>Amount in Crore</t>
  </si>
  <si>
    <t>TOTAL PRIORITY SECTOR</t>
  </si>
  <si>
    <t>STATE LEVEL BANKERS' COMMITTEE BIHAR, PATNA</t>
  </si>
  <si>
    <t>(CONVENOR- STATE BANK OF INDIA)   FY :   2024 - 25</t>
  </si>
  <si>
    <t>BANK WISE TOTAL  ANNUAL CREDIT PLAN (ACP ) DISBURSEMENT AS ON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</si>
</sst>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/>
    <xf numFmtId="2" fontId="0" fillId="0" borderId="0" xfId="0" applyNumberForma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left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2" fontId="1" fillId="9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right"/>
    </xf>
    <xf numFmtId="0" fontId="5" fillId="11" borderId="1" xfId="0" applyFont="1" applyFill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4" fillId="11" borderId="2" xfId="0" applyNumberFormat="1" applyFont="1" applyFill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2" fontId="4" fillId="0" borderId="1" xfId="0" applyNumberFormat="1" applyFont="1" applyBorder="1" applyAlignment="1">
      <alignment horizontal="center"/>
    </xf>
    <xf numFmtId="0" fontId="1" fillId="11" borderId="1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2" fontId="4" fillId="11" borderId="1" xfId="0" applyNumberFormat="1" applyFont="1" applyFill="1" applyBorder="1" applyAlignment="1">
      <alignment horizontal="right"/>
    </xf>
    <xf numFmtId="2" fontId="1" fillId="0" borderId="1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horizontal="center"/>
    </xf>
    <xf numFmtId="2" fontId="4" fillId="11" borderId="2" xfId="0" applyNumberFormat="1" applyFont="1" applyFill="1" applyBorder="1" applyAlignment="1">
      <alignment horizontal="center"/>
    </xf>
    <xf numFmtId="2" fontId="4" fillId="11" borderId="1" xfId="0" applyNumberFormat="1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11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11" borderId="9" xfId="0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5"/>
  <sheetViews>
    <sheetView tabSelected="1" zoomScale="96" zoomScaleNormal="96" workbookViewId="0">
      <selection activeCell="X15" sqref="X15"/>
    </sheetView>
  </sheetViews>
  <sheetFormatPr defaultRowHeight="15" x14ac:dyDescent="0.25"/>
  <cols>
    <col min="1" max="1" width="7" style="9" bestFit="1" customWidth="1"/>
    <col min="2" max="2" width="30.5703125" style="7" bestFit="1" customWidth="1"/>
    <col min="3" max="4" width="10.28515625" style="1" customWidth="1"/>
    <col min="5" max="5" width="10.28515625" style="9" customWidth="1"/>
    <col min="6" max="7" width="10.28515625" style="1" customWidth="1"/>
    <col min="8" max="8" width="10.28515625" style="9" customWidth="1"/>
    <col min="9" max="10" width="10.28515625" style="1" customWidth="1"/>
    <col min="11" max="11" width="10.28515625" style="9" customWidth="1"/>
    <col min="12" max="13" width="10.28515625" style="1" customWidth="1"/>
    <col min="14" max="14" width="10.28515625" style="9" customWidth="1"/>
    <col min="15" max="16" width="10.28515625" style="1" customWidth="1"/>
    <col min="17" max="17" width="10.28515625" style="9" customWidth="1"/>
    <col min="18" max="18" width="10.28515625" style="1" customWidth="1"/>
    <col min="19" max="19" width="10.28515625" style="2" customWidth="1"/>
    <col min="20" max="20" width="10.28515625" style="9" customWidth="1"/>
  </cols>
  <sheetData>
    <row r="1" spans="1:20" s="1" customFormat="1" ht="15.75" x14ac:dyDescent="0.25">
      <c r="A1" s="41" t="s">
        <v>78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s="1" customFormat="1" ht="15.75" x14ac:dyDescent="0.25">
      <c r="A2" s="41" t="s">
        <v>79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s="3" customFormat="1" ht="15.75" x14ac:dyDescent="0.25">
      <c r="A3" s="50" t="s">
        <v>80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20" s="1" customFormat="1" ht="15.75" x14ac:dyDescent="0.25">
      <c r="A4" s="43" t="s">
        <v>76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</row>
    <row r="5" spans="1:20" ht="15.75" x14ac:dyDescent="0.25">
      <c r="A5" s="47" t="s">
        <v>5</v>
      </c>
      <c r="B5" s="44" t="s">
        <v>6</v>
      </c>
      <c r="C5" s="51" t="s">
        <v>72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3"/>
      <c r="O5" s="54" t="s">
        <v>3</v>
      </c>
      <c r="P5" s="55"/>
      <c r="Q5" s="56"/>
      <c r="R5" s="42" t="s">
        <v>75</v>
      </c>
      <c r="S5" s="42"/>
      <c r="T5" s="42"/>
    </row>
    <row r="6" spans="1:20" x14ac:dyDescent="0.25">
      <c r="A6" s="48"/>
      <c r="B6" s="45"/>
      <c r="C6" s="42" t="s">
        <v>73</v>
      </c>
      <c r="D6" s="42"/>
      <c r="E6" s="42"/>
      <c r="F6" s="42" t="s">
        <v>74</v>
      </c>
      <c r="G6" s="42"/>
      <c r="H6" s="42"/>
      <c r="I6" s="42" t="s">
        <v>71</v>
      </c>
      <c r="J6" s="42"/>
      <c r="K6" s="42"/>
      <c r="L6" s="42" t="s">
        <v>77</v>
      </c>
      <c r="M6" s="42"/>
      <c r="N6" s="42"/>
      <c r="O6" s="57"/>
      <c r="P6" s="58"/>
      <c r="Q6" s="59"/>
      <c r="R6" s="42"/>
      <c r="S6" s="42"/>
      <c r="T6" s="42"/>
    </row>
    <row r="7" spans="1:20" ht="20.25" customHeight="1" x14ac:dyDescent="0.25">
      <c r="A7" s="49"/>
      <c r="B7" s="46"/>
      <c r="C7" s="33" t="s">
        <v>68</v>
      </c>
      <c r="D7" s="33" t="s">
        <v>69</v>
      </c>
      <c r="E7" s="33" t="s">
        <v>70</v>
      </c>
      <c r="F7" s="33" t="s">
        <v>68</v>
      </c>
      <c r="G7" s="33" t="s">
        <v>69</v>
      </c>
      <c r="H7" s="34" t="s">
        <v>70</v>
      </c>
      <c r="I7" s="33" t="s">
        <v>68</v>
      </c>
      <c r="J7" s="33" t="s">
        <v>69</v>
      </c>
      <c r="K7" s="33" t="s">
        <v>70</v>
      </c>
      <c r="L7" s="33" t="s">
        <v>68</v>
      </c>
      <c r="M7" s="33" t="s">
        <v>69</v>
      </c>
      <c r="N7" s="33" t="s">
        <v>70</v>
      </c>
      <c r="O7" s="33" t="s">
        <v>68</v>
      </c>
      <c r="P7" s="33" t="s">
        <v>69</v>
      </c>
      <c r="Q7" s="33" t="s">
        <v>70</v>
      </c>
      <c r="R7" s="33" t="s">
        <v>68</v>
      </c>
      <c r="S7" s="33" t="s">
        <v>69</v>
      </c>
      <c r="T7" s="40" t="s">
        <v>70</v>
      </c>
    </row>
    <row r="8" spans="1:20" s="4" customFormat="1" ht="15.75" x14ac:dyDescent="0.25">
      <c r="A8" s="13"/>
      <c r="B8" s="14" t="s">
        <v>18</v>
      </c>
      <c r="C8" s="31" t="s">
        <v>19</v>
      </c>
      <c r="D8" s="31" t="s">
        <v>19</v>
      </c>
      <c r="E8" s="37"/>
      <c r="F8" s="31" t="s">
        <v>19</v>
      </c>
      <c r="G8" s="31" t="s">
        <v>19</v>
      </c>
      <c r="H8" s="37"/>
      <c r="I8" s="30"/>
      <c r="J8" s="30"/>
      <c r="K8" s="38"/>
      <c r="L8" s="31" t="s">
        <v>19</v>
      </c>
      <c r="M8" s="31" t="s">
        <v>19</v>
      </c>
      <c r="N8" s="37"/>
      <c r="O8" s="31"/>
      <c r="P8" s="31"/>
      <c r="Q8" s="37"/>
      <c r="R8" s="29" t="s">
        <v>19</v>
      </c>
      <c r="S8" s="29" t="s">
        <v>19</v>
      </c>
      <c r="T8" s="32"/>
    </row>
    <row r="9" spans="1:20" s="3" customFormat="1" ht="15.75" x14ac:dyDescent="0.25">
      <c r="A9" s="6">
        <v>1</v>
      </c>
      <c r="B9" s="5" t="s">
        <v>20</v>
      </c>
      <c r="C9" s="36">
        <v>10978.7</v>
      </c>
      <c r="D9" s="29">
        <v>1174.75</v>
      </c>
      <c r="E9" s="32">
        <f>D9/C9*100</f>
        <v>10.700265058704582</v>
      </c>
      <c r="F9" s="36">
        <v>15007.2</v>
      </c>
      <c r="G9" s="29">
        <v>5873.92</v>
      </c>
      <c r="H9" s="32">
        <f>G9/F9*100</f>
        <v>39.14067914067914</v>
      </c>
      <c r="I9" s="36">
        <v>3868.65</v>
      </c>
      <c r="J9" s="35">
        <v>91.46</v>
      </c>
      <c r="K9" s="39">
        <f>J9/I9*100</f>
        <v>2.3641321908159174</v>
      </c>
      <c r="L9" s="36">
        <v>29854.55</v>
      </c>
      <c r="M9" s="29">
        <v>7140.13</v>
      </c>
      <c r="N9" s="32">
        <f>M9/L9*100</f>
        <v>23.916387954264927</v>
      </c>
      <c r="O9" s="36">
        <v>18254.98</v>
      </c>
      <c r="P9" s="29">
        <v>6042.85</v>
      </c>
      <c r="Q9" s="32">
        <f>P9/O9*100</f>
        <v>33.102473955052268</v>
      </c>
      <c r="R9" s="36">
        <v>48109.53</v>
      </c>
      <c r="S9" s="29">
        <v>13182.98</v>
      </c>
      <c r="T9" s="32">
        <f>S9/R9*100</f>
        <v>27.402013696662596</v>
      </c>
    </row>
    <row r="10" spans="1:20" s="3" customFormat="1" ht="15.75" x14ac:dyDescent="0.25">
      <c r="A10" s="6">
        <v>2</v>
      </c>
      <c r="B10" s="5" t="s">
        <v>21</v>
      </c>
      <c r="C10" s="36">
        <v>4836.7</v>
      </c>
      <c r="D10" s="29">
        <v>592.32000000000005</v>
      </c>
      <c r="E10" s="32">
        <f t="shared" ref="E10:E55" si="0">D10/C10*100</f>
        <v>12.246366324146631</v>
      </c>
      <c r="F10" s="36">
        <v>5401.66</v>
      </c>
      <c r="G10" s="29">
        <v>1758.09</v>
      </c>
      <c r="H10" s="32">
        <f t="shared" ref="H10:H55" si="1">G10/F10*100</f>
        <v>32.547216966636185</v>
      </c>
      <c r="I10" s="36">
        <v>1160.1600000000001</v>
      </c>
      <c r="J10" s="35">
        <v>9.25</v>
      </c>
      <c r="K10" s="39">
        <f t="shared" ref="K10:K55" si="2">J10/I10*100</f>
        <v>0.79730382016273604</v>
      </c>
      <c r="L10" s="36">
        <v>11398.52</v>
      </c>
      <c r="M10" s="29">
        <v>2359.66</v>
      </c>
      <c r="N10" s="32">
        <f t="shared" ref="N10:N55" si="3">M10/L10*100</f>
        <v>20.701459487722964</v>
      </c>
      <c r="O10" s="36">
        <v>2067.5500000000002</v>
      </c>
      <c r="P10" s="29">
        <v>1088.44</v>
      </c>
      <c r="Q10" s="32">
        <f t="shared" ref="Q10:Q55" si="4">P10/O10*100</f>
        <v>52.643950569514644</v>
      </c>
      <c r="R10" s="36">
        <v>13466.07</v>
      </c>
      <c r="S10" s="29">
        <v>3448.1</v>
      </c>
      <c r="T10" s="32">
        <f t="shared" ref="T10:T55" si="5">S10/R10*100</f>
        <v>25.605837486363875</v>
      </c>
    </row>
    <row r="11" spans="1:20" s="3" customFormat="1" ht="15.75" x14ac:dyDescent="0.25">
      <c r="A11" s="6">
        <v>3</v>
      </c>
      <c r="B11" s="5" t="s">
        <v>22</v>
      </c>
      <c r="C11" s="36">
        <v>3642.35</v>
      </c>
      <c r="D11" s="29">
        <v>186.47</v>
      </c>
      <c r="E11" s="32">
        <f t="shared" si="0"/>
        <v>5.1194970280176264</v>
      </c>
      <c r="F11" s="36">
        <v>4942.38</v>
      </c>
      <c r="G11" s="29">
        <v>679.45</v>
      </c>
      <c r="H11" s="32">
        <f t="shared" si="1"/>
        <v>13.747425329497126</v>
      </c>
      <c r="I11" s="36">
        <v>1135.1099999999999</v>
      </c>
      <c r="J11" s="35">
        <v>33.660000000000004</v>
      </c>
      <c r="K11" s="39">
        <f t="shared" si="2"/>
        <v>2.9653513756376042</v>
      </c>
      <c r="L11" s="36">
        <v>9719.84</v>
      </c>
      <c r="M11" s="29">
        <v>899.58</v>
      </c>
      <c r="N11" s="32">
        <f t="shared" si="3"/>
        <v>9.2550906187756166</v>
      </c>
      <c r="O11" s="36">
        <v>3439.49</v>
      </c>
      <c r="P11" s="29">
        <v>777.46</v>
      </c>
      <c r="Q11" s="32">
        <f t="shared" si="4"/>
        <v>22.603932559769039</v>
      </c>
      <c r="R11" s="36">
        <v>13159.33</v>
      </c>
      <c r="S11" s="29">
        <v>1677.04</v>
      </c>
      <c r="T11" s="32">
        <f t="shared" si="5"/>
        <v>12.744113872058835</v>
      </c>
    </row>
    <row r="12" spans="1:20" s="3" customFormat="1" ht="15.75" x14ac:dyDescent="0.25">
      <c r="A12" s="6">
        <v>4</v>
      </c>
      <c r="B12" s="5" t="s">
        <v>23</v>
      </c>
      <c r="C12" s="36">
        <v>4026.27</v>
      </c>
      <c r="D12" s="29">
        <v>472.63</v>
      </c>
      <c r="E12" s="32">
        <f t="shared" si="0"/>
        <v>11.738656374262034</v>
      </c>
      <c r="F12" s="36">
        <v>7692.27</v>
      </c>
      <c r="G12" s="29">
        <v>1466.38</v>
      </c>
      <c r="H12" s="32">
        <f t="shared" si="1"/>
        <v>19.063033408863703</v>
      </c>
      <c r="I12" s="36">
        <v>1403.04</v>
      </c>
      <c r="J12" s="35">
        <v>22.22</v>
      </c>
      <c r="K12" s="39">
        <f t="shared" si="2"/>
        <v>1.5837039571216787</v>
      </c>
      <c r="L12" s="36">
        <v>13121.58</v>
      </c>
      <c r="M12" s="29">
        <v>1961.23</v>
      </c>
      <c r="N12" s="32">
        <f t="shared" si="3"/>
        <v>14.946599418667569</v>
      </c>
      <c r="O12" s="36">
        <v>4780.18</v>
      </c>
      <c r="P12" s="29">
        <v>542.96</v>
      </c>
      <c r="Q12" s="32">
        <f t="shared" si="4"/>
        <v>11.358568087394199</v>
      </c>
      <c r="R12" s="36">
        <v>17901.759999999998</v>
      </c>
      <c r="S12" s="29">
        <v>2504.19</v>
      </c>
      <c r="T12" s="32">
        <f t="shared" si="5"/>
        <v>13.988512861305258</v>
      </c>
    </row>
    <row r="13" spans="1:20" s="3" customFormat="1" ht="15.75" x14ac:dyDescent="0.25">
      <c r="A13" s="6">
        <v>5</v>
      </c>
      <c r="B13" s="5" t="s">
        <v>24</v>
      </c>
      <c r="C13" s="36">
        <v>7862.9</v>
      </c>
      <c r="D13" s="29">
        <v>366.25</v>
      </c>
      <c r="E13" s="32">
        <f t="shared" si="0"/>
        <v>4.6579506289028227</v>
      </c>
      <c r="F13" s="36">
        <v>13938.99</v>
      </c>
      <c r="G13" s="29">
        <v>1019.65</v>
      </c>
      <c r="H13" s="32">
        <f t="shared" si="1"/>
        <v>7.3150924134388511</v>
      </c>
      <c r="I13" s="36">
        <v>2080.9</v>
      </c>
      <c r="J13" s="35">
        <v>49.209999999999994</v>
      </c>
      <c r="K13" s="39">
        <f t="shared" si="2"/>
        <v>2.3648421356143969</v>
      </c>
      <c r="L13" s="36">
        <v>23882.79</v>
      </c>
      <c r="M13" s="29">
        <v>1435.11</v>
      </c>
      <c r="N13" s="32">
        <f t="shared" si="3"/>
        <v>6.0089713136530527</v>
      </c>
      <c r="O13" s="36">
        <v>8889.16</v>
      </c>
      <c r="P13" s="29">
        <v>1881.34</v>
      </c>
      <c r="Q13" s="32">
        <f t="shared" si="4"/>
        <v>21.164429484900708</v>
      </c>
      <c r="R13" s="36">
        <v>32771.949999999997</v>
      </c>
      <c r="S13" s="29">
        <v>3316.45</v>
      </c>
      <c r="T13" s="32">
        <f t="shared" si="5"/>
        <v>10.119782313838511</v>
      </c>
    </row>
    <row r="14" spans="1:20" s="3" customFormat="1" ht="15.75" x14ac:dyDescent="0.25">
      <c r="A14" s="6">
        <v>6</v>
      </c>
      <c r="B14" s="5" t="s">
        <v>25</v>
      </c>
      <c r="C14" s="36">
        <v>2129.06</v>
      </c>
      <c r="D14" s="29">
        <v>328.18</v>
      </c>
      <c r="E14" s="32">
        <f t="shared" si="0"/>
        <v>15.41431429832884</v>
      </c>
      <c r="F14" s="36">
        <v>2926</v>
      </c>
      <c r="G14" s="29">
        <v>1019.76</v>
      </c>
      <c r="H14" s="32">
        <f t="shared" si="1"/>
        <v>34.851674641148321</v>
      </c>
      <c r="I14" s="36">
        <v>857.99</v>
      </c>
      <c r="J14" s="35">
        <v>12.629999999999999</v>
      </c>
      <c r="K14" s="39">
        <f t="shared" si="2"/>
        <v>1.472045128731104</v>
      </c>
      <c r="L14" s="36">
        <v>5913.05</v>
      </c>
      <c r="M14" s="29">
        <v>1360.57</v>
      </c>
      <c r="N14" s="32">
        <f t="shared" si="3"/>
        <v>23.009614327631255</v>
      </c>
      <c r="O14" s="36">
        <v>2055.75</v>
      </c>
      <c r="P14" s="29">
        <v>423.22</v>
      </c>
      <c r="Q14" s="32">
        <f t="shared" si="4"/>
        <v>20.58713364951964</v>
      </c>
      <c r="R14" s="36">
        <v>7968.8</v>
      </c>
      <c r="S14" s="29">
        <v>1783.79</v>
      </c>
      <c r="T14" s="32">
        <f t="shared" si="5"/>
        <v>22.384675233410299</v>
      </c>
    </row>
    <row r="15" spans="1:20" s="3" customFormat="1" ht="15.75" x14ac:dyDescent="0.25">
      <c r="A15" s="6">
        <v>7</v>
      </c>
      <c r="B15" s="5" t="s">
        <v>26</v>
      </c>
      <c r="C15" s="36">
        <v>3735.81</v>
      </c>
      <c r="D15" s="29">
        <v>190.74</v>
      </c>
      <c r="E15" s="32">
        <f t="shared" si="0"/>
        <v>5.1057200446489519</v>
      </c>
      <c r="F15" s="36">
        <v>3200.14</v>
      </c>
      <c r="G15" s="29">
        <v>291.69</v>
      </c>
      <c r="H15" s="32">
        <f t="shared" si="1"/>
        <v>9.1149137225246388</v>
      </c>
      <c r="I15" s="36">
        <v>752</v>
      </c>
      <c r="J15" s="35">
        <v>109.33999999999999</v>
      </c>
      <c r="K15" s="39">
        <f t="shared" si="2"/>
        <v>14.539893617021274</v>
      </c>
      <c r="L15" s="36">
        <v>7687.95</v>
      </c>
      <c r="M15" s="29">
        <v>591.77</v>
      </c>
      <c r="N15" s="32">
        <f t="shared" si="3"/>
        <v>7.6973705604224802</v>
      </c>
      <c r="O15" s="36">
        <v>1050.5</v>
      </c>
      <c r="P15" s="29">
        <v>104.9</v>
      </c>
      <c r="Q15" s="32">
        <f t="shared" si="4"/>
        <v>9.9857210851975253</v>
      </c>
      <c r="R15" s="36">
        <v>8738.4500000000007</v>
      </c>
      <c r="S15" s="29">
        <v>696.67</v>
      </c>
      <c r="T15" s="32">
        <f t="shared" si="5"/>
        <v>7.9724665129399366</v>
      </c>
    </row>
    <row r="16" spans="1:20" s="4" customFormat="1" ht="15.75" x14ac:dyDescent="0.25">
      <c r="A16" s="6"/>
      <c r="B16" s="5" t="s">
        <v>27</v>
      </c>
      <c r="C16" s="29"/>
      <c r="D16" s="29" t="s">
        <v>19</v>
      </c>
      <c r="E16" s="32"/>
      <c r="F16" s="29"/>
      <c r="G16" s="29" t="s">
        <v>19</v>
      </c>
      <c r="H16" s="32"/>
      <c r="I16" s="35"/>
      <c r="J16" s="35"/>
      <c r="K16" s="39"/>
      <c r="L16" s="29"/>
      <c r="M16" s="29" t="s">
        <v>19</v>
      </c>
      <c r="N16" s="32"/>
      <c r="O16" s="29"/>
      <c r="P16" s="29" t="s">
        <v>19</v>
      </c>
      <c r="Q16" s="32"/>
      <c r="R16" s="29"/>
      <c r="S16" s="29" t="s">
        <v>19</v>
      </c>
      <c r="T16" s="32"/>
    </row>
    <row r="17" spans="1:20" s="3" customFormat="1" ht="15.75" x14ac:dyDescent="0.25">
      <c r="A17" s="6">
        <v>8</v>
      </c>
      <c r="B17" s="5" t="s">
        <v>28</v>
      </c>
      <c r="C17" s="36">
        <v>3800.42</v>
      </c>
      <c r="D17" s="29">
        <v>598.09</v>
      </c>
      <c r="E17" s="32">
        <f t="shared" si="0"/>
        <v>15.737471121612876</v>
      </c>
      <c r="F17" s="36">
        <v>3866.86</v>
      </c>
      <c r="G17" s="29">
        <v>1816.79</v>
      </c>
      <c r="H17" s="32">
        <f t="shared" si="1"/>
        <v>46.983599095907266</v>
      </c>
      <c r="I17" s="36">
        <v>964.65</v>
      </c>
      <c r="J17" s="35">
        <v>17.310000000000002</v>
      </c>
      <c r="K17" s="39">
        <f t="shared" si="2"/>
        <v>1.7944332141191108</v>
      </c>
      <c r="L17" s="36">
        <v>8631.93</v>
      </c>
      <c r="M17" s="29">
        <v>2432.19</v>
      </c>
      <c r="N17" s="32">
        <f t="shared" si="3"/>
        <v>28.176665010026724</v>
      </c>
      <c r="O17" s="36">
        <v>2457.65</v>
      </c>
      <c r="P17" s="29">
        <v>464.13</v>
      </c>
      <c r="Q17" s="32">
        <f t="shared" si="4"/>
        <v>18.885113828250564</v>
      </c>
      <c r="R17" s="36">
        <v>11089.58</v>
      </c>
      <c r="S17" s="29">
        <v>2896.32</v>
      </c>
      <c r="T17" s="32">
        <f t="shared" si="5"/>
        <v>26.117490473038657</v>
      </c>
    </row>
    <row r="18" spans="1:20" s="3" customFormat="1" ht="15.75" x14ac:dyDescent="0.25">
      <c r="A18" s="6">
        <v>9</v>
      </c>
      <c r="B18" s="5" t="s">
        <v>29</v>
      </c>
      <c r="C18" s="36">
        <v>428.5</v>
      </c>
      <c r="D18" s="29">
        <v>22.09</v>
      </c>
      <c r="E18" s="32">
        <f t="shared" si="0"/>
        <v>5.155192532088682</v>
      </c>
      <c r="F18" s="36">
        <v>447.28</v>
      </c>
      <c r="G18" s="29">
        <v>56.69</v>
      </c>
      <c r="H18" s="32">
        <f t="shared" si="1"/>
        <v>12.674387408334825</v>
      </c>
      <c r="I18" s="36">
        <v>511.16</v>
      </c>
      <c r="J18" s="35">
        <v>10.16</v>
      </c>
      <c r="K18" s="39">
        <f t="shared" si="2"/>
        <v>1.9876359652554971</v>
      </c>
      <c r="L18" s="36">
        <v>1386.94</v>
      </c>
      <c r="M18" s="29">
        <v>88.94</v>
      </c>
      <c r="N18" s="32">
        <f t="shared" si="3"/>
        <v>6.412678270148672</v>
      </c>
      <c r="O18" s="36">
        <v>1200.69</v>
      </c>
      <c r="P18" s="29">
        <v>55.96</v>
      </c>
      <c r="Q18" s="32">
        <f t="shared" si="4"/>
        <v>4.6606534575952159</v>
      </c>
      <c r="R18" s="36">
        <v>2587.63</v>
      </c>
      <c r="S18" s="29">
        <v>144.9</v>
      </c>
      <c r="T18" s="32">
        <f t="shared" si="5"/>
        <v>5.5997186614778771</v>
      </c>
    </row>
    <row r="19" spans="1:20" s="3" customFormat="1" ht="15.75" x14ac:dyDescent="0.25">
      <c r="A19" s="6">
        <v>10</v>
      </c>
      <c r="B19" s="5" t="s">
        <v>30</v>
      </c>
      <c r="C19" s="36">
        <v>5032.07</v>
      </c>
      <c r="D19" s="29">
        <v>157.43</v>
      </c>
      <c r="E19" s="32">
        <f t="shared" si="0"/>
        <v>3.1285335855820766</v>
      </c>
      <c r="F19" s="36">
        <v>5398.03</v>
      </c>
      <c r="G19" s="29">
        <v>679.53</v>
      </c>
      <c r="H19" s="32">
        <f t="shared" si="1"/>
        <v>12.588481353382623</v>
      </c>
      <c r="I19" s="36">
        <v>878.25</v>
      </c>
      <c r="J19" s="35">
        <v>3.71</v>
      </c>
      <c r="K19" s="39">
        <f t="shared" si="2"/>
        <v>0.42243097068033025</v>
      </c>
      <c r="L19" s="36">
        <v>11308.35</v>
      </c>
      <c r="M19" s="29">
        <v>840.67</v>
      </c>
      <c r="N19" s="32">
        <f t="shared" si="3"/>
        <v>7.434064209190554</v>
      </c>
      <c r="O19" s="36">
        <v>5969.39</v>
      </c>
      <c r="P19" s="29">
        <v>322.98</v>
      </c>
      <c r="Q19" s="32">
        <f t="shared" si="4"/>
        <v>5.4106030934484091</v>
      </c>
      <c r="R19" s="36">
        <v>17277.740000000002</v>
      </c>
      <c r="S19" s="29">
        <v>1163.6500000000001</v>
      </c>
      <c r="T19" s="32">
        <f t="shared" si="5"/>
        <v>6.7349664944605019</v>
      </c>
    </row>
    <row r="20" spans="1:20" s="3" customFormat="1" ht="15.75" x14ac:dyDescent="0.25">
      <c r="A20" s="6">
        <v>11</v>
      </c>
      <c r="B20" s="5" t="s">
        <v>31</v>
      </c>
      <c r="C20" s="36">
        <v>624.6</v>
      </c>
      <c r="D20" s="29">
        <v>13.81</v>
      </c>
      <c r="E20" s="32">
        <f t="shared" si="0"/>
        <v>2.2110150496317642</v>
      </c>
      <c r="F20" s="36">
        <v>1042.3800000000001</v>
      </c>
      <c r="G20" s="29">
        <v>30.71</v>
      </c>
      <c r="H20" s="32">
        <f t="shared" si="1"/>
        <v>2.9461424816285806</v>
      </c>
      <c r="I20" s="36">
        <v>255.99</v>
      </c>
      <c r="J20" s="35">
        <v>11.66</v>
      </c>
      <c r="K20" s="39">
        <f t="shared" si="2"/>
        <v>4.5548654244306412</v>
      </c>
      <c r="L20" s="36">
        <v>1922.97</v>
      </c>
      <c r="M20" s="29">
        <v>56.18</v>
      </c>
      <c r="N20" s="32">
        <f t="shared" si="3"/>
        <v>2.9215224366474777</v>
      </c>
      <c r="O20" s="36">
        <v>376.2</v>
      </c>
      <c r="P20" s="29">
        <v>54.43</v>
      </c>
      <c r="Q20" s="32">
        <f t="shared" si="4"/>
        <v>14.468367889420522</v>
      </c>
      <c r="R20" s="36">
        <v>2299.17</v>
      </c>
      <c r="S20" s="29">
        <v>110.61</v>
      </c>
      <c r="T20" s="32">
        <f t="shared" si="5"/>
        <v>4.8108665300956428</v>
      </c>
    </row>
    <row r="21" spans="1:20" s="3" customFormat="1" ht="15.75" x14ac:dyDescent="0.25">
      <c r="A21" s="6">
        <v>12</v>
      </c>
      <c r="B21" s="5" t="s">
        <v>32</v>
      </c>
      <c r="C21" s="36">
        <v>114.93</v>
      </c>
      <c r="D21" s="29">
        <v>0.84</v>
      </c>
      <c r="E21" s="32">
        <f t="shared" si="0"/>
        <v>0.73087966588358122</v>
      </c>
      <c r="F21" s="36">
        <v>352.88</v>
      </c>
      <c r="G21" s="29">
        <v>6.42</v>
      </c>
      <c r="H21" s="32">
        <f t="shared" si="1"/>
        <v>1.8193153479936521</v>
      </c>
      <c r="I21" s="36">
        <v>208.41</v>
      </c>
      <c r="J21" s="35">
        <v>0.08</v>
      </c>
      <c r="K21" s="39">
        <f t="shared" si="2"/>
        <v>3.8385873998368604E-2</v>
      </c>
      <c r="L21" s="36">
        <v>676.22</v>
      </c>
      <c r="M21" s="29">
        <v>7.34</v>
      </c>
      <c r="N21" s="32">
        <f t="shared" si="3"/>
        <v>1.0854455650527934</v>
      </c>
      <c r="O21" s="36">
        <v>37.24</v>
      </c>
      <c r="P21" s="29">
        <v>8.06</v>
      </c>
      <c r="Q21" s="32">
        <f t="shared" si="4"/>
        <v>21.643394199785178</v>
      </c>
      <c r="R21" s="36">
        <v>713.46</v>
      </c>
      <c r="S21" s="29">
        <v>15.4</v>
      </c>
      <c r="T21" s="32">
        <f t="shared" si="5"/>
        <v>2.1584952204748689</v>
      </c>
    </row>
    <row r="22" spans="1:20" s="4" customFormat="1" ht="15.75" x14ac:dyDescent="0.25">
      <c r="A22" s="6"/>
      <c r="B22" s="5" t="s">
        <v>33</v>
      </c>
      <c r="C22" s="29">
        <f>SUM(C9:C21)</f>
        <v>47212.30999999999</v>
      </c>
      <c r="D22" s="29">
        <v>4103.6000000000004</v>
      </c>
      <c r="E22" s="32">
        <f t="shared" si="0"/>
        <v>8.6918009307318389</v>
      </c>
      <c r="F22" s="29">
        <f>SUM(F9:F21)</f>
        <v>64216.069999999992</v>
      </c>
      <c r="G22" s="29">
        <v>14699.08</v>
      </c>
      <c r="H22" s="32">
        <f t="shared" si="1"/>
        <v>22.890033600623646</v>
      </c>
      <c r="I22" s="35">
        <f>SUM(I9:I21)</f>
        <v>14076.31</v>
      </c>
      <c r="J22" s="35">
        <v>370.69000000000005</v>
      </c>
      <c r="K22" s="39">
        <f t="shared" si="2"/>
        <v>2.6334316308748535</v>
      </c>
      <c r="L22" s="29">
        <f>SUM(L9:L21)</f>
        <v>125504.69</v>
      </c>
      <c r="M22" s="29">
        <v>19173.37</v>
      </c>
      <c r="N22" s="32">
        <f t="shared" si="3"/>
        <v>15.277014747417009</v>
      </c>
      <c r="O22" s="29">
        <f>SUM(O9:O21)</f>
        <v>50578.78</v>
      </c>
      <c r="P22" s="29">
        <v>11766.73</v>
      </c>
      <c r="Q22" s="32">
        <f t="shared" si="4"/>
        <v>23.264163350717435</v>
      </c>
      <c r="R22" s="29">
        <f>SUM(R9:R21)</f>
        <v>176083.46999999997</v>
      </c>
      <c r="S22" s="29">
        <v>30940.1</v>
      </c>
      <c r="T22" s="32">
        <f t="shared" si="5"/>
        <v>17.57126889877852</v>
      </c>
    </row>
    <row r="23" spans="1:20" s="4" customFormat="1" ht="15.75" x14ac:dyDescent="0.25">
      <c r="A23" s="6"/>
      <c r="B23" s="5" t="s">
        <v>34</v>
      </c>
      <c r="C23" s="29"/>
      <c r="D23" s="29" t="s">
        <v>19</v>
      </c>
      <c r="E23" s="32"/>
      <c r="F23" s="29"/>
      <c r="G23" s="29" t="s">
        <v>19</v>
      </c>
      <c r="H23" s="32"/>
      <c r="I23" s="35"/>
      <c r="J23" s="35"/>
      <c r="K23" s="39"/>
      <c r="L23" s="29"/>
      <c r="M23" s="29" t="s">
        <v>19</v>
      </c>
      <c r="N23" s="32"/>
      <c r="O23" s="29"/>
      <c r="P23" s="29" t="s">
        <v>19</v>
      </c>
      <c r="Q23" s="32"/>
      <c r="R23" s="29"/>
      <c r="S23" s="29" t="s">
        <v>19</v>
      </c>
      <c r="T23" s="32"/>
    </row>
    <row r="24" spans="1:20" s="3" customFormat="1" ht="15.75" x14ac:dyDescent="0.25">
      <c r="A24" s="6">
        <v>13</v>
      </c>
      <c r="B24" s="5" t="s">
        <v>35</v>
      </c>
      <c r="C24" s="36">
        <v>1738.912</v>
      </c>
      <c r="D24" s="29">
        <v>878.4</v>
      </c>
      <c r="E24" s="32">
        <f t="shared" si="0"/>
        <v>50.514344601681969</v>
      </c>
      <c r="F24" s="36">
        <v>3354.75</v>
      </c>
      <c r="G24" s="29">
        <v>1675.88</v>
      </c>
      <c r="H24" s="32">
        <f t="shared" si="1"/>
        <v>49.955436321633506</v>
      </c>
      <c r="I24" s="36">
        <v>605.29</v>
      </c>
      <c r="J24" s="35">
        <v>87.66</v>
      </c>
      <c r="K24" s="39">
        <f t="shared" si="2"/>
        <v>14.482314262584877</v>
      </c>
      <c r="L24" s="36">
        <v>5698.9519999999993</v>
      </c>
      <c r="M24" s="29">
        <v>2641.94</v>
      </c>
      <c r="N24" s="32">
        <f t="shared" si="3"/>
        <v>46.358347990999057</v>
      </c>
      <c r="O24" s="36">
        <v>1508.24</v>
      </c>
      <c r="P24" s="29">
        <v>913.45</v>
      </c>
      <c r="Q24" s="32">
        <f t="shared" si="4"/>
        <v>60.563968599161946</v>
      </c>
      <c r="R24" s="36">
        <v>7207.1919999999991</v>
      </c>
      <c r="S24" s="29">
        <v>3555.39</v>
      </c>
      <c r="T24" s="32">
        <f t="shared" si="5"/>
        <v>49.33114033870612</v>
      </c>
    </row>
    <row r="25" spans="1:20" s="3" customFormat="1" ht="15.75" x14ac:dyDescent="0.25">
      <c r="A25" s="6">
        <v>14</v>
      </c>
      <c r="B25" s="5" t="s">
        <v>36</v>
      </c>
      <c r="C25" s="36">
        <v>4746.66</v>
      </c>
      <c r="D25" s="29">
        <v>446.87</v>
      </c>
      <c r="E25" s="32">
        <f t="shared" si="0"/>
        <v>9.4144092899006875</v>
      </c>
      <c r="F25" s="36">
        <v>6294.95</v>
      </c>
      <c r="G25" s="29">
        <v>52.72</v>
      </c>
      <c r="H25" s="32">
        <f t="shared" si="1"/>
        <v>0.83749672356412674</v>
      </c>
      <c r="I25" s="36">
        <v>4858.84</v>
      </c>
      <c r="J25" s="35">
        <v>809.83</v>
      </c>
      <c r="K25" s="39">
        <f t="shared" si="2"/>
        <v>16.667146891027489</v>
      </c>
      <c r="L25" s="36">
        <v>15900.45</v>
      </c>
      <c r="M25" s="29">
        <v>1309.42</v>
      </c>
      <c r="N25" s="32">
        <f t="shared" si="3"/>
        <v>8.2351128427182889</v>
      </c>
      <c r="O25" s="36">
        <v>2835.47</v>
      </c>
      <c r="P25" s="29">
        <v>1229.04</v>
      </c>
      <c r="Q25" s="32">
        <f t="shared" si="4"/>
        <v>43.345194976494199</v>
      </c>
      <c r="R25" s="36">
        <v>18735.919999999998</v>
      </c>
      <c r="S25" s="29">
        <v>2538.46</v>
      </c>
      <c r="T25" s="32">
        <f t="shared" si="5"/>
        <v>13.548627449305933</v>
      </c>
    </row>
    <row r="26" spans="1:20" s="3" customFormat="1" ht="15.75" x14ac:dyDescent="0.25">
      <c r="A26" s="6">
        <v>15</v>
      </c>
      <c r="B26" s="5" t="s">
        <v>37</v>
      </c>
      <c r="C26" s="36">
        <v>111.59</v>
      </c>
      <c r="D26" s="29">
        <v>59.94</v>
      </c>
      <c r="E26" s="32">
        <f t="shared" si="0"/>
        <v>53.714490545747829</v>
      </c>
      <c r="F26" s="36">
        <v>141.77000000000001</v>
      </c>
      <c r="G26" s="29">
        <v>75.38</v>
      </c>
      <c r="H26" s="32">
        <f t="shared" si="1"/>
        <v>53.170628482753749</v>
      </c>
      <c r="I26" s="36">
        <v>67.87</v>
      </c>
      <c r="J26" s="35">
        <v>2.25</v>
      </c>
      <c r="K26" s="39">
        <f t="shared" si="2"/>
        <v>3.3151613378517757</v>
      </c>
      <c r="L26" s="36">
        <v>321.23</v>
      </c>
      <c r="M26" s="29">
        <v>137.57</v>
      </c>
      <c r="N26" s="32">
        <f t="shared" si="3"/>
        <v>42.826012514397775</v>
      </c>
      <c r="O26" s="36">
        <v>196.88</v>
      </c>
      <c r="P26" s="29">
        <v>128.83000000000001</v>
      </c>
      <c r="Q26" s="32">
        <f t="shared" si="4"/>
        <v>65.435798455912249</v>
      </c>
      <c r="R26" s="36">
        <v>518.11</v>
      </c>
      <c r="S26" s="29">
        <v>266.39999999999998</v>
      </c>
      <c r="T26" s="32">
        <f t="shared" si="5"/>
        <v>51.417652622030062</v>
      </c>
    </row>
    <row r="27" spans="1:20" s="3" customFormat="1" ht="15.75" x14ac:dyDescent="0.25">
      <c r="A27" s="6">
        <v>16</v>
      </c>
      <c r="B27" s="5" t="s">
        <v>38</v>
      </c>
      <c r="C27" s="36">
        <v>2807.06</v>
      </c>
      <c r="D27" s="29">
        <v>991.89</v>
      </c>
      <c r="E27" s="32">
        <f t="shared" si="0"/>
        <v>35.335546799854647</v>
      </c>
      <c r="F27" s="36">
        <v>6089</v>
      </c>
      <c r="G27" s="29">
        <v>4393.54</v>
      </c>
      <c r="H27" s="32">
        <f t="shared" si="1"/>
        <v>72.155362128428308</v>
      </c>
      <c r="I27" s="36">
        <v>767.08</v>
      </c>
      <c r="J27" s="35">
        <v>36.43</v>
      </c>
      <c r="K27" s="39">
        <f t="shared" si="2"/>
        <v>4.7491787036554207</v>
      </c>
      <c r="L27" s="36">
        <v>9663.14</v>
      </c>
      <c r="M27" s="29">
        <v>5421.86</v>
      </c>
      <c r="N27" s="32">
        <f t="shared" si="3"/>
        <v>56.108676889706658</v>
      </c>
      <c r="O27" s="36">
        <v>7485.03</v>
      </c>
      <c r="P27" s="29">
        <v>3374.52</v>
      </c>
      <c r="Q27" s="32">
        <f t="shared" si="4"/>
        <v>45.083586839331311</v>
      </c>
      <c r="R27" s="36">
        <v>17148.169999999998</v>
      </c>
      <c r="S27" s="29">
        <v>8796.3799999999992</v>
      </c>
      <c r="T27" s="32">
        <f t="shared" si="5"/>
        <v>51.296319082444363</v>
      </c>
    </row>
    <row r="28" spans="1:20" s="3" customFormat="1" ht="15.75" x14ac:dyDescent="0.25">
      <c r="A28" s="6">
        <v>17</v>
      </c>
      <c r="B28" s="5" t="s">
        <v>39</v>
      </c>
      <c r="C28" s="36">
        <v>1198.3399999999999</v>
      </c>
      <c r="D28" s="29">
        <v>367.62</v>
      </c>
      <c r="E28" s="32">
        <f t="shared" si="0"/>
        <v>30.677437121351204</v>
      </c>
      <c r="F28" s="36">
        <v>5529.36</v>
      </c>
      <c r="G28" s="29">
        <v>3960.33</v>
      </c>
      <c r="H28" s="32">
        <f t="shared" si="1"/>
        <v>71.623659881071234</v>
      </c>
      <c r="I28" s="36">
        <v>622.41999999999996</v>
      </c>
      <c r="J28" s="35">
        <v>9.83</v>
      </c>
      <c r="K28" s="39">
        <f t="shared" si="2"/>
        <v>1.5793194306095562</v>
      </c>
      <c r="L28" s="36">
        <v>7350.12</v>
      </c>
      <c r="M28" s="29">
        <v>4337.78</v>
      </c>
      <c r="N28" s="32">
        <f t="shared" si="3"/>
        <v>59.016451432085461</v>
      </c>
      <c r="O28" s="36">
        <v>7173.01</v>
      </c>
      <c r="P28" s="29">
        <v>2855.5</v>
      </c>
      <c r="Q28" s="32">
        <f t="shared" si="4"/>
        <v>39.808950496374599</v>
      </c>
      <c r="R28" s="36">
        <v>14523.13</v>
      </c>
      <c r="S28" s="29">
        <v>7193.28</v>
      </c>
      <c r="T28" s="32">
        <f t="shared" si="5"/>
        <v>49.529818985301375</v>
      </c>
    </row>
    <row r="29" spans="1:20" s="3" customFormat="1" ht="15.75" x14ac:dyDescent="0.25">
      <c r="A29" s="6">
        <v>18</v>
      </c>
      <c r="B29" s="5" t="s">
        <v>40</v>
      </c>
      <c r="C29" s="36">
        <v>758.952</v>
      </c>
      <c r="D29" s="29">
        <v>115.08</v>
      </c>
      <c r="E29" s="32">
        <f t="shared" si="0"/>
        <v>15.163014261771496</v>
      </c>
      <c r="F29" s="36">
        <v>1152.6600000000001</v>
      </c>
      <c r="G29" s="29">
        <v>335.93</v>
      </c>
      <c r="H29" s="32">
        <f t="shared" si="1"/>
        <v>29.143893255600091</v>
      </c>
      <c r="I29" s="36">
        <v>516.76</v>
      </c>
      <c r="J29" s="35">
        <v>4.7200000000000006</v>
      </c>
      <c r="K29" s="39">
        <f t="shared" si="2"/>
        <v>0.91338338880718339</v>
      </c>
      <c r="L29" s="36">
        <v>2428.3720000000003</v>
      </c>
      <c r="M29" s="29">
        <v>455.73</v>
      </c>
      <c r="N29" s="32">
        <f t="shared" si="3"/>
        <v>18.766894034357172</v>
      </c>
      <c r="O29" s="36">
        <v>573.02</v>
      </c>
      <c r="P29" s="29">
        <v>180.43</v>
      </c>
      <c r="Q29" s="32">
        <f t="shared" si="4"/>
        <v>31.487557153327984</v>
      </c>
      <c r="R29" s="36">
        <v>3001.3920000000003</v>
      </c>
      <c r="S29" s="29">
        <v>636.16</v>
      </c>
      <c r="T29" s="32">
        <f t="shared" si="5"/>
        <v>21.195498621972735</v>
      </c>
    </row>
    <row r="30" spans="1:20" s="3" customFormat="1" ht="15.75" x14ac:dyDescent="0.25">
      <c r="A30" s="6">
        <v>19</v>
      </c>
      <c r="B30" s="5" t="s">
        <v>41</v>
      </c>
      <c r="C30" s="36">
        <v>8213.4</v>
      </c>
      <c r="D30" s="29">
        <v>1726.41</v>
      </c>
      <c r="E30" s="32">
        <f t="shared" si="0"/>
        <v>21.019431660457304</v>
      </c>
      <c r="F30" s="36">
        <v>2778.33</v>
      </c>
      <c r="G30" s="29">
        <v>459.88</v>
      </c>
      <c r="H30" s="32">
        <f t="shared" si="1"/>
        <v>16.552389384990267</v>
      </c>
      <c r="I30" s="36">
        <v>248.22</v>
      </c>
      <c r="J30" s="35">
        <v>0.29000000000000004</v>
      </c>
      <c r="K30" s="39">
        <f t="shared" si="2"/>
        <v>0.11683184272016761</v>
      </c>
      <c r="L30" s="36">
        <v>11239.95</v>
      </c>
      <c r="M30" s="29">
        <v>2186.58</v>
      </c>
      <c r="N30" s="32">
        <f t="shared" si="3"/>
        <v>19.453645256429077</v>
      </c>
      <c r="O30" s="36">
        <v>1763.38</v>
      </c>
      <c r="P30" s="29">
        <v>394.62</v>
      </c>
      <c r="Q30" s="32">
        <f t="shared" si="4"/>
        <v>22.378613798500606</v>
      </c>
      <c r="R30" s="36">
        <v>13003.33</v>
      </c>
      <c r="S30" s="29">
        <v>2581.1999999999998</v>
      </c>
      <c r="T30" s="32">
        <f t="shared" si="5"/>
        <v>19.850299884721835</v>
      </c>
    </row>
    <row r="31" spans="1:20" s="3" customFormat="1" ht="15.75" x14ac:dyDescent="0.25">
      <c r="A31" s="6">
        <v>20</v>
      </c>
      <c r="B31" s="5" t="s">
        <v>42</v>
      </c>
      <c r="C31" s="36">
        <v>3.12</v>
      </c>
      <c r="D31" s="29">
        <v>0</v>
      </c>
      <c r="E31" s="32">
        <f t="shared" si="0"/>
        <v>0</v>
      </c>
      <c r="F31" s="36">
        <v>23.06</v>
      </c>
      <c r="G31" s="29">
        <v>5.6</v>
      </c>
      <c r="H31" s="32">
        <f t="shared" si="1"/>
        <v>24.284475281873373</v>
      </c>
      <c r="I31" s="36">
        <v>7.85</v>
      </c>
      <c r="J31" s="35">
        <v>0.52</v>
      </c>
      <c r="K31" s="39">
        <f t="shared" si="2"/>
        <v>6.6242038216560513</v>
      </c>
      <c r="L31" s="36">
        <v>34.03</v>
      </c>
      <c r="M31" s="29">
        <v>6.12</v>
      </c>
      <c r="N31" s="32">
        <f t="shared" si="3"/>
        <v>17.9841316485454</v>
      </c>
      <c r="O31" s="36">
        <v>17.32</v>
      </c>
      <c r="P31" s="29">
        <v>4.45</v>
      </c>
      <c r="Q31" s="32">
        <f t="shared" si="4"/>
        <v>25.69284064665127</v>
      </c>
      <c r="R31" s="36">
        <v>51.35</v>
      </c>
      <c r="S31" s="29">
        <v>10.57</v>
      </c>
      <c r="T31" s="32">
        <f t="shared" si="5"/>
        <v>20.584225900681595</v>
      </c>
    </row>
    <row r="32" spans="1:20" s="3" customFormat="1" ht="15.75" x14ac:dyDescent="0.25">
      <c r="A32" s="6">
        <v>21</v>
      </c>
      <c r="B32" s="5" t="s">
        <v>43</v>
      </c>
      <c r="C32" s="36">
        <v>3.12</v>
      </c>
      <c r="D32" s="29">
        <v>1.02</v>
      </c>
      <c r="E32" s="32">
        <f t="shared" si="0"/>
        <v>32.692307692307693</v>
      </c>
      <c r="F32" s="36">
        <v>13.99</v>
      </c>
      <c r="G32" s="29">
        <v>2.99</v>
      </c>
      <c r="H32" s="32">
        <f t="shared" si="1"/>
        <v>21.372408863473911</v>
      </c>
      <c r="I32" s="36">
        <v>6.73</v>
      </c>
      <c r="J32" s="35">
        <v>6.9999999999999993E-2</v>
      </c>
      <c r="K32" s="39">
        <f t="shared" si="2"/>
        <v>1.0401188707280831</v>
      </c>
      <c r="L32" s="36">
        <v>23.84</v>
      </c>
      <c r="M32" s="29">
        <v>4.08</v>
      </c>
      <c r="N32" s="32">
        <f t="shared" si="3"/>
        <v>17.114093959731544</v>
      </c>
      <c r="O32" s="36">
        <v>16.190000000000001</v>
      </c>
      <c r="P32" s="29">
        <v>2.34</v>
      </c>
      <c r="Q32" s="32">
        <f t="shared" si="4"/>
        <v>14.453366275478688</v>
      </c>
      <c r="R32" s="36">
        <v>40.03</v>
      </c>
      <c r="S32" s="29">
        <v>6.42</v>
      </c>
      <c r="T32" s="32">
        <f t="shared" si="5"/>
        <v>16.03797152135898</v>
      </c>
    </row>
    <row r="33" spans="1:20" s="3" customFormat="1" ht="15.75" x14ac:dyDescent="0.25">
      <c r="A33" s="6">
        <v>22</v>
      </c>
      <c r="B33" s="5" t="s">
        <v>44</v>
      </c>
      <c r="C33" s="36">
        <v>1839.316</v>
      </c>
      <c r="D33" s="29">
        <v>500.32</v>
      </c>
      <c r="E33" s="32">
        <f t="shared" si="0"/>
        <v>27.201416178622921</v>
      </c>
      <c r="F33" s="36">
        <v>552.76</v>
      </c>
      <c r="G33" s="29">
        <v>95.88</v>
      </c>
      <c r="H33" s="32">
        <f t="shared" si="1"/>
        <v>17.345683479267674</v>
      </c>
      <c r="I33" s="36">
        <v>177.98</v>
      </c>
      <c r="J33" s="35">
        <v>26.08</v>
      </c>
      <c r="K33" s="39">
        <f t="shared" si="2"/>
        <v>14.653331835037644</v>
      </c>
      <c r="L33" s="36">
        <v>2570.056</v>
      </c>
      <c r="M33" s="29">
        <v>622.28</v>
      </c>
      <c r="N33" s="32">
        <f t="shared" si="3"/>
        <v>24.212701980034677</v>
      </c>
      <c r="O33" s="36">
        <v>166.86</v>
      </c>
      <c r="P33" s="29">
        <v>77.83</v>
      </c>
      <c r="Q33" s="32">
        <f t="shared" si="4"/>
        <v>46.64389308402253</v>
      </c>
      <c r="R33" s="36">
        <v>2736.9159999999997</v>
      </c>
      <c r="S33" s="29">
        <v>700.11</v>
      </c>
      <c r="T33" s="32">
        <f t="shared" si="5"/>
        <v>25.580251640898005</v>
      </c>
    </row>
    <row r="34" spans="1:20" s="3" customFormat="1" ht="15.75" x14ac:dyDescent="0.25">
      <c r="A34" s="6">
        <v>23</v>
      </c>
      <c r="B34" s="5" t="s">
        <v>45</v>
      </c>
      <c r="C34" s="36">
        <v>6.21</v>
      </c>
      <c r="D34" s="29">
        <v>0</v>
      </c>
      <c r="E34" s="32">
        <f t="shared" si="0"/>
        <v>0</v>
      </c>
      <c r="F34" s="36">
        <v>33.43</v>
      </c>
      <c r="G34" s="29">
        <v>0</v>
      </c>
      <c r="H34" s="32">
        <f t="shared" si="1"/>
        <v>0</v>
      </c>
      <c r="I34" s="36">
        <v>17.8</v>
      </c>
      <c r="J34" s="35">
        <v>0</v>
      </c>
      <c r="K34" s="39">
        <f t="shared" si="2"/>
        <v>0</v>
      </c>
      <c r="L34" s="36">
        <v>57.44</v>
      </c>
      <c r="M34" s="29">
        <v>0</v>
      </c>
      <c r="N34" s="32">
        <f t="shared" si="3"/>
        <v>0</v>
      </c>
      <c r="O34" s="36">
        <v>14.31</v>
      </c>
      <c r="P34" s="29">
        <v>0</v>
      </c>
      <c r="Q34" s="32">
        <f t="shared" si="4"/>
        <v>0</v>
      </c>
      <c r="R34" s="36">
        <v>71.75</v>
      </c>
      <c r="S34" s="29">
        <v>0</v>
      </c>
      <c r="T34" s="32">
        <f t="shared" si="5"/>
        <v>0</v>
      </c>
    </row>
    <row r="35" spans="1:20" s="3" customFormat="1" ht="15.75" x14ac:dyDescent="0.25">
      <c r="A35" s="6">
        <v>24</v>
      </c>
      <c r="B35" s="5" t="s">
        <v>46</v>
      </c>
      <c r="C35" s="36">
        <v>141.61000000000001</v>
      </c>
      <c r="D35" s="29">
        <v>40.590000000000003</v>
      </c>
      <c r="E35" s="32">
        <f t="shared" si="0"/>
        <v>28.663229997881505</v>
      </c>
      <c r="F35" s="36">
        <v>407.35</v>
      </c>
      <c r="G35" s="29">
        <v>201.14</v>
      </c>
      <c r="H35" s="32">
        <f t="shared" si="1"/>
        <v>49.377685037437082</v>
      </c>
      <c r="I35" s="36">
        <v>35.97</v>
      </c>
      <c r="J35" s="35">
        <v>0.21000000000000002</v>
      </c>
      <c r="K35" s="39">
        <f t="shared" si="2"/>
        <v>0.58381984987489577</v>
      </c>
      <c r="L35" s="36">
        <v>584.92999999999995</v>
      </c>
      <c r="M35" s="29">
        <v>241.94</v>
      </c>
      <c r="N35" s="32">
        <f t="shared" si="3"/>
        <v>41.362214282050843</v>
      </c>
      <c r="O35" s="36">
        <v>6249.4</v>
      </c>
      <c r="P35" s="29">
        <v>110.04</v>
      </c>
      <c r="Q35" s="32">
        <f t="shared" si="4"/>
        <v>1.7608090376676162</v>
      </c>
      <c r="R35" s="36">
        <v>6834.33</v>
      </c>
      <c r="S35" s="29">
        <v>351.98</v>
      </c>
      <c r="T35" s="32">
        <f t="shared" si="5"/>
        <v>5.1501756573065691</v>
      </c>
    </row>
    <row r="36" spans="1:20" s="3" customFormat="1" ht="15.75" x14ac:dyDescent="0.25">
      <c r="A36" s="6">
        <v>25</v>
      </c>
      <c r="B36" s="5" t="s">
        <v>47</v>
      </c>
      <c r="C36" s="36">
        <v>3.12</v>
      </c>
      <c r="D36" s="29">
        <v>0</v>
      </c>
      <c r="E36" s="32">
        <f t="shared" si="0"/>
        <v>0</v>
      </c>
      <c r="F36" s="36">
        <v>10.65</v>
      </c>
      <c r="G36" s="29">
        <v>0.4</v>
      </c>
      <c r="H36" s="32">
        <f t="shared" si="1"/>
        <v>3.755868544600939</v>
      </c>
      <c r="I36" s="36">
        <v>6.71</v>
      </c>
      <c r="J36" s="35">
        <v>0</v>
      </c>
      <c r="K36" s="39">
        <f t="shared" si="2"/>
        <v>0</v>
      </c>
      <c r="L36" s="36">
        <v>20.48</v>
      </c>
      <c r="M36" s="29">
        <v>0.4</v>
      </c>
      <c r="N36" s="32">
        <f t="shared" si="3"/>
        <v>1.953125</v>
      </c>
      <c r="O36" s="36">
        <v>0.25</v>
      </c>
      <c r="P36" s="29">
        <v>0.6</v>
      </c>
      <c r="Q36" s="32">
        <f t="shared" si="4"/>
        <v>240</v>
      </c>
      <c r="R36" s="36">
        <v>20.73</v>
      </c>
      <c r="S36" s="29">
        <v>1</v>
      </c>
      <c r="T36" s="32">
        <f t="shared" si="5"/>
        <v>4.8239266763145192</v>
      </c>
    </row>
    <row r="37" spans="1:20" s="3" customFormat="1" ht="15.75" x14ac:dyDescent="0.25">
      <c r="A37" s="6">
        <v>26</v>
      </c>
      <c r="B37" s="5" t="s">
        <v>48</v>
      </c>
      <c r="C37" s="36">
        <v>104.71</v>
      </c>
      <c r="D37" s="29">
        <v>120.14</v>
      </c>
      <c r="E37" s="32">
        <f t="shared" si="0"/>
        <v>114.73593735077834</v>
      </c>
      <c r="F37" s="36">
        <v>159.85</v>
      </c>
      <c r="G37" s="29">
        <v>9.35</v>
      </c>
      <c r="H37" s="32">
        <f t="shared" si="1"/>
        <v>5.8492336565530181</v>
      </c>
      <c r="I37" s="36">
        <v>73.84</v>
      </c>
      <c r="J37" s="35">
        <v>1.74</v>
      </c>
      <c r="K37" s="39">
        <f t="shared" si="2"/>
        <v>2.3564463705308776</v>
      </c>
      <c r="L37" s="36">
        <v>338.4</v>
      </c>
      <c r="M37" s="29">
        <v>131.22999999999999</v>
      </c>
      <c r="N37" s="32">
        <f t="shared" si="3"/>
        <v>38.779550827423165</v>
      </c>
      <c r="O37" s="36">
        <v>297.01</v>
      </c>
      <c r="P37" s="29">
        <v>224.99</v>
      </c>
      <c r="Q37" s="32">
        <f t="shared" si="4"/>
        <v>75.751658193326833</v>
      </c>
      <c r="R37" s="36">
        <v>635.41</v>
      </c>
      <c r="S37" s="29">
        <v>356.22</v>
      </c>
      <c r="T37" s="32">
        <f t="shared" si="5"/>
        <v>56.061440644623161</v>
      </c>
    </row>
    <row r="38" spans="1:20" s="3" customFormat="1" ht="15.75" x14ac:dyDescent="0.25">
      <c r="A38" s="6">
        <v>27</v>
      </c>
      <c r="B38" s="5" t="s">
        <v>49</v>
      </c>
      <c r="C38" s="36">
        <v>485.59</v>
      </c>
      <c r="D38" s="29">
        <v>479.96</v>
      </c>
      <c r="E38" s="32">
        <f t="shared" si="0"/>
        <v>98.840585679276757</v>
      </c>
      <c r="F38" s="36">
        <v>46.75</v>
      </c>
      <c r="G38" s="29">
        <v>6.65</v>
      </c>
      <c r="H38" s="32">
        <f t="shared" si="1"/>
        <v>14.224598930481283</v>
      </c>
      <c r="I38" s="36">
        <v>23.76</v>
      </c>
      <c r="J38" s="35">
        <v>1.1100000000000001</v>
      </c>
      <c r="K38" s="39">
        <f t="shared" si="2"/>
        <v>4.6717171717171722</v>
      </c>
      <c r="L38" s="36">
        <v>556.1</v>
      </c>
      <c r="M38" s="29">
        <v>487.72</v>
      </c>
      <c r="N38" s="32">
        <f t="shared" si="3"/>
        <v>87.703650422585866</v>
      </c>
      <c r="O38" s="36">
        <v>132.21</v>
      </c>
      <c r="P38" s="29">
        <v>3.84</v>
      </c>
      <c r="Q38" s="32">
        <f t="shared" si="4"/>
        <v>2.9044701611073287</v>
      </c>
      <c r="R38" s="36">
        <v>688.31</v>
      </c>
      <c r="S38" s="29">
        <v>491.56</v>
      </c>
      <c r="T38" s="32">
        <f t="shared" si="5"/>
        <v>71.415495924801334</v>
      </c>
    </row>
    <row r="39" spans="1:20" s="4" customFormat="1" ht="15.75" x14ac:dyDescent="0.25">
      <c r="A39" s="6"/>
      <c r="B39" s="5" t="s">
        <v>50</v>
      </c>
      <c r="C39" s="29">
        <f>SUM(C24:C38)</f>
        <v>22161.709999999992</v>
      </c>
      <c r="D39" s="29">
        <v>5728.24</v>
      </c>
      <c r="E39" s="32">
        <f t="shared" si="0"/>
        <v>25.847463936672767</v>
      </c>
      <c r="F39" s="29">
        <f>SUM(F24:F38)</f>
        <v>26588.66</v>
      </c>
      <c r="G39" s="29">
        <v>11275.67</v>
      </c>
      <c r="H39" s="32">
        <f t="shared" si="1"/>
        <v>42.407815963647657</v>
      </c>
      <c r="I39" s="35">
        <f>SUM(I24:I38)</f>
        <v>8037.1200000000008</v>
      </c>
      <c r="J39" s="35">
        <v>980.74</v>
      </c>
      <c r="K39" s="39">
        <f t="shared" si="2"/>
        <v>12.202629797738492</v>
      </c>
      <c r="L39" s="29">
        <f>SUM(L24:L38)</f>
        <v>56787.490000000005</v>
      </c>
      <c r="M39" s="29">
        <v>17984.650000000001</v>
      </c>
      <c r="N39" s="32">
        <f t="shared" si="3"/>
        <v>31.670091423304676</v>
      </c>
      <c r="O39" s="29">
        <f>SUM(O24:O38)</f>
        <v>28428.579999999998</v>
      </c>
      <c r="P39" s="29">
        <v>9500.48</v>
      </c>
      <c r="Q39" s="32">
        <f t="shared" si="4"/>
        <v>33.418763793337554</v>
      </c>
      <c r="R39" s="29">
        <f>SUM(R24:R38)</f>
        <v>85216.069999999992</v>
      </c>
      <c r="S39" s="29">
        <v>27485.13</v>
      </c>
      <c r="T39" s="32">
        <f t="shared" si="5"/>
        <v>32.253458766638737</v>
      </c>
    </row>
    <row r="40" spans="1:20" s="4" customFormat="1" ht="15.75" x14ac:dyDescent="0.25">
      <c r="A40" s="6"/>
      <c r="B40" s="5" t="s">
        <v>51</v>
      </c>
      <c r="C40" s="29">
        <f>C22+C39</f>
        <v>69374.01999999999</v>
      </c>
      <c r="D40" s="29">
        <v>9831.84</v>
      </c>
      <c r="E40" s="32">
        <f t="shared" si="0"/>
        <v>14.172221820214546</v>
      </c>
      <c r="F40" s="29">
        <f>F22+F39</f>
        <v>90804.73</v>
      </c>
      <c r="G40" s="29">
        <v>25974.75</v>
      </c>
      <c r="H40" s="32">
        <f t="shared" si="1"/>
        <v>28.60506275388958</v>
      </c>
      <c r="I40" s="35">
        <f>I22+I39</f>
        <v>22113.43</v>
      </c>
      <c r="J40" s="35">
        <v>1351.43</v>
      </c>
      <c r="K40" s="39">
        <f t="shared" si="2"/>
        <v>6.1113540504571207</v>
      </c>
      <c r="L40" s="29">
        <f>L22+L39</f>
        <v>182292.18</v>
      </c>
      <c r="M40" s="29">
        <v>37158.019999999997</v>
      </c>
      <c r="N40" s="32">
        <f t="shared" si="3"/>
        <v>20.383770713587385</v>
      </c>
      <c r="O40" s="29">
        <f>O22+O39</f>
        <v>79007.360000000001</v>
      </c>
      <c r="P40" s="29">
        <v>21267.21</v>
      </c>
      <c r="Q40" s="32">
        <f t="shared" si="4"/>
        <v>26.918011182755631</v>
      </c>
      <c r="R40" s="29">
        <f>R22+R39</f>
        <v>261299.53999999998</v>
      </c>
      <c r="S40" s="29">
        <v>58425.23</v>
      </c>
      <c r="T40" s="32">
        <f t="shared" si="5"/>
        <v>22.359484444557388</v>
      </c>
    </row>
    <row r="41" spans="1:20" s="4" customFormat="1" ht="15.75" x14ac:dyDescent="0.25">
      <c r="A41" s="6"/>
      <c r="B41" s="5" t="s">
        <v>52</v>
      </c>
      <c r="C41" s="29"/>
      <c r="D41" s="29" t="s">
        <v>19</v>
      </c>
      <c r="E41" s="32"/>
      <c r="F41" s="29"/>
      <c r="G41" s="29" t="s">
        <v>19</v>
      </c>
      <c r="H41" s="32"/>
      <c r="I41" s="35"/>
      <c r="J41" s="35"/>
      <c r="K41" s="39"/>
      <c r="L41" s="29"/>
      <c r="M41" s="29" t="s">
        <v>19</v>
      </c>
      <c r="N41" s="32"/>
      <c r="O41" s="29"/>
      <c r="P41" s="29" t="s">
        <v>19</v>
      </c>
      <c r="Q41" s="32"/>
      <c r="R41" s="29"/>
      <c r="S41" s="29" t="s">
        <v>19</v>
      </c>
      <c r="T41" s="32"/>
    </row>
    <row r="42" spans="1:20" s="3" customFormat="1" ht="15.75" x14ac:dyDescent="0.25">
      <c r="A42" s="6">
        <v>28</v>
      </c>
      <c r="B42" s="5" t="s">
        <v>53</v>
      </c>
      <c r="C42" s="36">
        <v>7699.89</v>
      </c>
      <c r="D42" s="29">
        <v>222.88</v>
      </c>
      <c r="E42" s="32">
        <f t="shared" si="0"/>
        <v>2.8945868057855368</v>
      </c>
      <c r="F42" s="29">
        <v>0</v>
      </c>
      <c r="G42" s="29">
        <v>0.73</v>
      </c>
      <c r="H42" s="32">
        <v>0</v>
      </c>
      <c r="I42" s="36">
        <v>897.46</v>
      </c>
      <c r="J42" s="35">
        <v>5.6000000000000005</v>
      </c>
      <c r="K42" s="39">
        <f t="shared" si="2"/>
        <v>0.62398324159294005</v>
      </c>
      <c r="L42" s="36">
        <v>8597.35</v>
      </c>
      <c r="M42" s="29">
        <v>229.21</v>
      </c>
      <c r="N42" s="32">
        <f t="shared" si="3"/>
        <v>2.6660540748021195</v>
      </c>
      <c r="O42" s="36">
        <v>21.85</v>
      </c>
      <c r="P42" s="29">
        <v>42.52</v>
      </c>
      <c r="Q42" s="32">
        <f t="shared" si="4"/>
        <v>194.5995423340961</v>
      </c>
      <c r="R42" s="36">
        <v>8619.2000000000007</v>
      </c>
      <c r="S42" s="29">
        <v>271.73</v>
      </c>
      <c r="T42" s="32">
        <f t="shared" si="5"/>
        <v>3.152612771486913</v>
      </c>
    </row>
    <row r="43" spans="1:20" s="4" customFormat="1" ht="15.75" x14ac:dyDescent="0.25">
      <c r="A43" s="6"/>
      <c r="B43" s="5" t="s">
        <v>54</v>
      </c>
      <c r="C43" s="36">
        <v>7699.89</v>
      </c>
      <c r="D43" s="29">
        <v>222.88</v>
      </c>
      <c r="E43" s="32">
        <f t="shared" si="0"/>
        <v>2.8945868057855368</v>
      </c>
      <c r="F43" s="29">
        <v>0</v>
      </c>
      <c r="G43" s="29">
        <v>0.73</v>
      </c>
      <c r="H43" s="32">
        <v>0</v>
      </c>
      <c r="I43" s="36">
        <v>897.46</v>
      </c>
      <c r="J43" s="35">
        <v>5.6000000000000005</v>
      </c>
      <c r="K43" s="39">
        <f t="shared" si="2"/>
        <v>0.62398324159294005</v>
      </c>
      <c r="L43" s="36">
        <v>8597.35</v>
      </c>
      <c r="M43" s="29">
        <v>229.21</v>
      </c>
      <c r="N43" s="32">
        <f t="shared" si="3"/>
        <v>2.6660540748021195</v>
      </c>
      <c r="O43" s="36">
        <v>21.85</v>
      </c>
      <c r="P43" s="29">
        <v>42.52</v>
      </c>
      <c r="Q43" s="32">
        <f t="shared" si="4"/>
        <v>194.5995423340961</v>
      </c>
      <c r="R43" s="36">
        <v>8619.2000000000007</v>
      </c>
      <c r="S43" s="29">
        <v>271.73</v>
      </c>
      <c r="T43" s="32">
        <f t="shared" si="5"/>
        <v>3.152612771486913</v>
      </c>
    </row>
    <row r="44" spans="1:20" s="4" customFormat="1" ht="15.75" x14ac:dyDescent="0.25">
      <c r="A44" s="6"/>
      <c r="B44" s="5" t="s">
        <v>55</v>
      </c>
      <c r="C44" s="29"/>
      <c r="D44" s="29" t="s">
        <v>19</v>
      </c>
      <c r="E44" s="32"/>
      <c r="F44" s="29"/>
      <c r="G44" s="29" t="s">
        <v>19</v>
      </c>
      <c r="H44" s="32"/>
      <c r="I44" s="35"/>
      <c r="J44" s="35"/>
      <c r="K44" s="39"/>
      <c r="L44" s="29"/>
      <c r="M44" s="29" t="s">
        <v>19</v>
      </c>
      <c r="N44" s="32"/>
      <c r="O44" s="29"/>
      <c r="P44" s="29" t="s">
        <v>19</v>
      </c>
      <c r="Q44" s="32"/>
      <c r="R44" s="29"/>
      <c r="S44" s="29" t="s">
        <v>19</v>
      </c>
      <c r="T44" s="32"/>
    </row>
    <row r="45" spans="1:20" s="3" customFormat="1" ht="15.75" x14ac:dyDescent="0.25">
      <c r="A45" s="6">
        <v>29</v>
      </c>
      <c r="B45" s="5" t="s">
        <v>56</v>
      </c>
      <c r="C45" s="36">
        <v>12528.31</v>
      </c>
      <c r="D45" s="29">
        <v>603.33000000000004</v>
      </c>
      <c r="E45" s="32">
        <f t="shared" si="0"/>
        <v>4.8157333271606468</v>
      </c>
      <c r="F45" s="36">
        <v>3320.97</v>
      </c>
      <c r="G45" s="29">
        <v>645.09</v>
      </c>
      <c r="H45" s="32">
        <f t="shared" si="1"/>
        <v>19.424746384339517</v>
      </c>
      <c r="I45" s="36">
        <v>1652.64</v>
      </c>
      <c r="J45" s="35">
        <v>53</v>
      </c>
      <c r="K45" s="39">
        <f t="shared" si="2"/>
        <v>3.20699002807629</v>
      </c>
      <c r="L45" s="36">
        <v>17501.919999999998</v>
      </c>
      <c r="M45" s="29">
        <v>1301.42</v>
      </c>
      <c r="N45" s="32">
        <f t="shared" si="3"/>
        <v>7.4358698931317262</v>
      </c>
      <c r="O45" s="36">
        <v>65.03</v>
      </c>
      <c r="P45" s="29">
        <v>186.63</v>
      </c>
      <c r="Q45" s="32">
        <f t="shared" si="4"/>
        <v>286.99061971397816</v>
      </c>
      <c r="R45" s="36">
        <v>17566.95</v>
      </c>
      <c r="S45" s="29">
        <v>1488.05</v>
      </c>
      <c r="T45" s="32">
        <f t="shared" si="5"/>
        <v>8.4707362404970699</v>
      </c>
    </row>
    <row r="46" spans="1:20" s="3" customFormat="1" ht="15.75" x14ac:dyDescent="0.25">
      <c r="A46" s="6">
        <v>30</v>
      </c>
      <c r="B46" s="5" t="s">
        <v>57</v>
      </c>
      <c r="C46" s="36">
        <v>14916.7</v>
      </c>
      <c r="D46" s="29">
        <v>1087.21</v>
      </c>
      <c r="E46" s="32">
        <f t="shared" si="0"/>
        <v>7.2885423719723539</v>
      </c>
      <c r="F46" s="36">
        <v>3355.08</v>
      </c>
      <c r="G46" s="29">
        <v>769.9</v>
      </c>
      <c r="H46" s="32">
        <f t="shared" si="1"/>
        <v>22.947291867854119</v>
      </c>
      <c r="I46" s="36">
        <v>1885.68</v>
      </c>
      <c r="J46" s="35">
        <v>25.21</v>
      </c>
      <c r="K46" s="39">
        <f t="shared" si="2"/>
        <v>1.3369182469984304</v>
      </c>
      <c r="L46" s="36">
        <v>20157.46</v>
      </c>
      <c r="M46" s="29">
        <v>1882.32</v>
      </c>
      <c r="N46" s="32">
        <f t="shared" si="3"/>
        <v>9.3380812860350471</v>
      </c>
      <c r="O46" s="36">
        <v>472.12</v>
      </c>
      <c r="P46" s="29">
        <v>94.34</v>
      </c>
      <c r="Q46" s="32">
        <f t="shared" si="4"/>
        <v>19.982207913242398</v>
      </c>
      <c r="R46" s="36">
        <v>20629.580000000002</v>
      </c>
      <c r="S46" s="29">
        <v>1976.66</v>
      </c>
      <c r="T46" s="32">
        <f t="shared" si="5"/>
        <v>9.5816783473051803</v>
      </c>
    </row>
    <row r="47" spans="1:20" s="4" customFormat="1" ht="15.75" x14ac:dyDescent="0.25">
      <c r="A47" s="6"/>
      <c r="B47" s="5" t="s">
        <v>58</v>
      </c>
      <c r="C47" s="29">
        <f>SUM(C45:C46)</f>
        <v>27445.010000000002</v>
      </c>
      <c r="D47" s="29">
        <v>1690.54</v>
      </c>
      <c r="E47" s="32">
        <f t="shared" si="0"/>
        <v>6.1597354127398747</v>
      </c>
      <c r="F47" s="29">
        <f>SUM(F45:F46)</f>
        <v>6676.0499999999993</v>
      </c>
      <c r="G47" s="29">
        <v>1414.99</v>
      </c>
      <c r="H47" s="32">
        <f t="shared" si="1"/>
        <v>21.195018012147905</v>
      </c>
      <c r="I47" s="35">
        <f>SUM(I45:I46)</f>
        <v>3538.32</v>
      </c>
      <c r="J47" s="35">
        <v>78.210000000000008</v>
      </c>
      <c r="K47" s="39">
        <f t="shared" si="2"/>
        <v>2.2103710235365939</v>
      </c>
      <c r="L47" s="29">
        <f>SUM(L45:L46)</f>
        <v>37659.379999999997</v>
      </c>
      <c r="M47" s="29">
        <v>3183.74</v>
      </c>
      <c r="N47" s="32">
        <f t="shared" si="3"/>
        <v>8.4540425253947351</v>
      </c>
      <c r="O47" s="29">
        <f>SUM(O45:O46)</f>
        <v>537.15</v>
      </c>
      <c r="P47" s="29">
        <v>280.97000000000003</v>
      </c>
      <c r="Q47" s="32">
        <f t="shared" si="4"/>
        <v>52.307549101740683</v>
      </c>
      <c r="R47" s="29">
        <f>SUM(R45:R46)</f>
        <v>38196.53</v>
      </c>
      <c r="S47" s="29">
        <v>3464.71</v>
      </c>
      <c r="T47" s="32">
        <f t="shared" si="5"/>
        <v>9.0707454315876355</v>
      </c>
    </row>
    <row r="48" spans="1:20" s="4" customFormat="1" ht="15.75" x14ac:dyDescent="0.25">
      <c r="A48" s="6"/>
      <c r="B48" s="5" t="s">
        <v>59</v>
      </c>
      <c r="C48" s="29"/>
      <c r="D48" s="29" t="s">
        <v>19</v>
      </c>
      <c r="E48" s="32"/>
      <c r="F48" s="29"/>
      <c r="G48" s="29" t="s">
        <v>19</v>
      </c>
      <c r="H48" s="32"/>
      <c r="I48" s="35"/>
      <c r="J48" s="35"/>
      <c r="K48" s="39"/>
      <c r="L48" s="29"/>
      <c r="M48" s="29" t="s">
        <v>19</v>
      </c>
      <c r="N48" s="32"/>
      <c r="O48" s="29"/>
      <c r="P48" s="29" t="s">
        <v>19</v>
      </c>
      <c r="Q48" s="32"/>
      <c r="R48" s="29"/>
      <c r="S48" s="29" t="s">
        <v>19</v>
      </c>
      <c r="T48" s="32"/>
    </row>
    <row r="49" spans="1:20" s="3" customFormat="1" ht="15.75" x14ac:dyDescent="0.25">
      <c r="A49" s="6">
        <v>31</v>
      </c>
      <c r="B49" s="5" t="s">
        <v>60</v>
      </c>
      <c r="C49" s="36">
        <v>364.23</v>
      </c>
      <c r="D49" s="29">
        <v>113.21</v>
      </c>
      <c r="E49" s="32">
        <f t="shared" si="0"/>
        <v>31.082008620926331</v>
      </c>
      <c r="F49" s="36">
        <v>317.99</v>
      </c>
      <c r="G49" s="29">
        <v>21.03</v>
      </c>
      <c r="H49" s="32">
        <f t="shared" si="1"/>
        <v>6.6134155162112016</v>
      </c>
      <c r="I49" s="36">
        <v>141.94999999999999</v>
      </c>
      <c r="J49" s="35">
        <v>21.12</v>
      </c>
      <c r="K49" s="39">
        <f t="shared" si="2"/>
        <v>14.878478337442763</v>
      </c>
      <c r="L49" s="36">
        <v>824.17</v>
      </c>
      <c r="M49" s="29">
        <v>155.36000000000001</v>
      </c>
      <c r="N49" s="32">
        <f t="shared" si="3"/>
        <v>18.850479876724467</v>
      </c>
      <c r="O49" s="36">
        <v>107.62</v>
      </c>
      <c r="P49" s="29">
        <v>12.87</v>
      </c>
      <c r="Q49" s="32">
        <f t="shared" si="4"/>
        <v>11.95874372793161</v>
      </c>
      <c r="R49" s="36">
        <v>931.79</v>
      </c>
      <c r="S49" s="29">
        <v>168.23</v>
      </c>
      <c r="T49" s="32">
        <f t="shared" si="5"/>
        <v>18.054497257965853</v>
      </c>
    </row>
    <row r="50" spans="1:20" s="3" customFormat="1" ht="15.75" x14ac:dyDescent="0.25">
      <c r="A50" s="6">
        <v>32</v>
      </c>
      <c r="B50" s="5" t="s">
        <v>61</v>
      </c>
      <c r="C50" s="36">
        <v>1495.26</v>
      </c>
      <c r="D50" s="29">
        <v>283.99</v>
      </c>
      <c r="E50" s="32">
        <f t="shared" si="0"/>
        <v>18.992683546674158</v>
      </c>
      <c r="F50" s="36">
        <v>1285.8499999999999</v>
      </c>
      <c r="G50" s="29">
        <v>47.48</v>
      </c>
      <c r="H50" s="32">
        <f t="shared" si="1"/>
        <v>3.6924991250923513</v>
      </c>
      <c r="I50" s="36">
        <v>341</v>
      </c>
      <c r="J50" s="35">
        <v>53.16</v>
      </c>
      <c r="K50" s="39">
        <f t="shared" si="2"/>
        <v>15.589442815249265</v>
      </c>
      <c r="L50" s="36">
        <v>3122.11</v>
      </c>
      <c r="M50" s="29">
        <v>384.63</v>
      </c>
      <c r="N50" s="32">
        <f t="shared" si="3"/>
        <v>12.319553122727898</v>
      </c>
      <c r="O50" s="36">
        <v>190.71</v>
      </c>
      <c r="P50" s="29">
        <v>22.11</v>
      </c>
      <c r="Q50" s="32">
        <f t="shared" si="4"/>
        <v>11.593518955482145</v>
      </c>
      <c r="R50" s="36">
        <v>3312.82</v>
      </c>
      <c r="S50" s="29">
        <v>406.74</v>
      </c>
      <c r="T50" s="32">
        <f t="shared" si="5"/>
        <v>12.277757318538285</v>
      </c>
    </row>
    <row r="51" spans="1:20" s="3" customFormat="1" ht="15.75" x14ac:dyDescent="0.25">
      <c r="A51" s="6">
        <v>33</v>
      </c>
      <c r="B51" s="5" t="s">
        <v>62</v>
      </c>
      <c r="C51" s="36">
        <v>4226.7700000000004</v>
      </c>
      <c r="D51" s="29">
        <v>552.13</v>
      </c>
      <c r="E51" s="32">
        <f t="shared" si="0"/>
        <v>13.062693262230971</v>
      </c>
      <c r="F51" s="36">
        <v>3631.12</v>
      </c>
      <c r="G51" s="29">
        <v>44.26</v>
      </c>
      <c r="H51" s="32">
        <f t="shared" si="1"/>
        <v>1.2189076648527177</v>
      </c>
      <c r="I51" s="36">
        <v>1406.21</v>
      </c>
      <c r="J51" s="35">
        <v>385.53</v>
      </c>
      <c r="K51" s="39">
        <f t="shared" si="2"/>
        <v>27.416246506567294</v>
      </c>
      <c r="L51" s="36">
        <v>9264.1</v>
      </c>
      <c r="M51" s="29">
        <v>981.92</v>
      </c>
      <c r="N51" s="32">
        <f t="shared" si="3"/>
        <v>10.599194740989409</v>
      </c>
      <c r="O51" s="36">
        <v>3.34</v>
      </c>
      <c r="P51" s="29">
        <v>82.43</v>
      </c>
      <c r="Q51" s="32">
        <f t="shared" si="4"/>
        <v>2467.9640718562878</v>
      </c>
      <c r="R51" s="36">
        <v>9267.44</v>
      </c>
      <c r="S51" s="29">
        <v>1064.3499999999999</v>
      </c>
      <c r="T51" s="32">
        <f t="shared" si="5"/>
        <v>11.48483292041815</v>
      </c>
    </row>
    <row r="52" spans="1:20" s="3" customFormat="1" ht="15.75" x14ac:dyDescent="0.25">
      <c r="A52" s="6">
        <v>34</v>
      </c>
      <c r="B52" s="5" t="s">
        <v>63</v>
      </c>
      <c r="C52" s="36">
        <v>211.88</v>
      </c>
      <c r="D52" s="29">
        <v>47.46</v>
      </c>
      <c r="E52" s="32">
        <f t="shared" si="0"/>
        <v>22.399471398905042</v>
      </c>
      <c r="F52" s="36">
        <v>135.63</v>
      </c>
      <c r="G52" s="29">
        <v>4.91</v>
      </c>
      <c r="H52" s="32">
        <f t="shared" si="1"/>
        <v>3.6201430362014309</v>
      </c>
      <c r="I52" s="36">
        <v>36.369999999999997</v>
      </c>
      <c r="J52" s="35">
        <v>5.1899999999999995</v>
      </c>
      <c r="K52" s="39">
        <f t="shared" si="2"/>
        <v>14.270002749518834</v>
      </c>
      <c r="L52" s="36">
        <v>383.88</v>
      </c>
      <c r="M52" s="29">
        <v>57.56</v>
      </c>
      <c r="N52" s="32">
        <f t="shared" si="3"/>
        <v>14.994269042409087</v>
      </c>
      <c r="O52" s="36">
        <v>3.6</v>
      </c>
      <c r="P52" s="29">
        <v>2.58</v>
      </c>
      <c r="Q52" s="32">
        <f t="shared" si="4"/>
        <v>71.666666666666671</v>
      </c>
      <c r="R52" s="36">
        <v>387.48</v>
      </c>
      <c r="S52" s="29">
        <v>60.14</v>
      </c>
      <c r="T52" s="32">
        <f t="shared" si="5"/>
        <v>15.520801073603799</v>
      </c>
    </row>
    <row r="53" spans="1:20" s="3" customFormat="1" ht="15.75" x14ac:dyDescent="0.25">
      <c r="A53" s="6">
        <v>35</v>
      </c>
      <c r="B53" s="5" t="s">
        <v>64</v>
      </c>
      <c r="C53" s="36">
        <v>449.44</v>
      </c>
      <c r="D53" s="29">
        <v>92.23</v>
      </c>
      <c r="E53" s="32">
        <f t="shared" si="0"/>
        <v>20.521092915628341</v>
      </c>
      <c r="F53" s="36">
        <v>386.41</v>
      </c>
      <c r="G53" s="29">
        <v>1.21</v>
      </c>
      <c r="H53" s="32">
        <f t="shared" si="1"/>
        <v>0.31313889392096478</v>
      </c>
      <c r="I53" s="36">
        <v>113.94</v>
      </c>
      <c r="J53" s="35">
        <v>24.81</v>
      </c>
      <c r="K53" s="39">
        <f t="shared" si="2"/>
        <v>21.774618220115848</v>
      </c>
      <c r="L53" s="36">
        <v>949.79</v>
      </c>
      <c r="M53" s="29">
        <v>118.25</v>
      </c>
      <c r="N53" s="32">
        <f t="shared" si="3"/>
        <v>12.450120552964341</v>
      </c>
      <c r="O53" s="36">
        <v>128.37</v>
      </c>
      <c r="P53" s="29">
        <v>22.05</v>
      </c>
      <c r="Q53" s="32">
        <f t="shared" si="4"/>
        <v>17.176910493105865</v>
      </c>
      <c r="R53" s="36">
        <v>1078.1600000000001</v>
      </c>
      <c r="S53" s="29">
        <v>140.30000000000001</v>
      </c>
      <c r="T53" s="32">
        <f t="shared" si="5"/>
        <v>13.012910885211843</v>
      </c>
    </row>
    <row r="54" spans="1:20" s="4" customFormat="1" ht="15.75" x14ac:dyDescent="0.25">
      <c r="A54" s="6"/>
      <c r="B54" s="5" t="s">
        <v>65</v>
      </c>
      <c r="C54" s="29">
        <f>SUM(C49:C53)</f>
        <v>6747.58</v>
      </c>
      <c r="D54" s="29">
        <v>1089.02</v>
      </c>
      <c r="E54" s="32">
        <f t="shared" si="0"/>
        <v>16.139415909111118</v>
      </c>
      <c r="F54" s="29">
        <f>SUM(F49:F53)</f>
        <v>5757</v>
      </c>
      <c r="G54" s="29">
        <v>118.89</v>
      </c>
      <c r="H54" s="32">
        <f t="shared" si="1"/>
        <v>2.0651380927566443</v>
      </c>
      <c r="I54" s="35">
        <f>SUM(I49:I53)</f>
        <v>2039.47</v>
      </c>
      <c r="J54" s="35">
        <v>489.80999999999995</v>
      </c>
      <c r="K54" s="39">
        <f t="shared" si="2"/>
        <v>24.016533707286694</v>
      </c>
      <c r="L54" s="29">
        <f>SUM(L49:L53)</f>
        <v>14544.05</v>
      </c>
      <c r="M54" s="29">
        <v>1697.72</v>
      </c>
      <c r="N54" s="32">
        <f t="shared" si="3"/>
        <v>11.672952169443862</v>
      </c>
      <c r="O54" s="29">
        <f>SUM(O49:O53)</f>
        <v>433.64000000000004</v>
      </c>
      <c r="P54" s="29">
        <v>142.04</v>
      </c>
      <c r="Q54" s="32">
        <f t="shared" si="4"/>
        <v>32.755280878147772</v>
      </c>
      <c r="R54" s="29">
        <f>SUM(R49:R53)</f>
        <v>14977.69</v>
      </c>
      <c r="S54" s="29">
        <v>1839.76</v>
      </c>
      <c r="T54" s="32">
        <f t="shared" si="5"/>
        <v>12.283336081865762</v>
      </c>
    </row>
    <row r="55" spans="1:20" s="4" customFormat="1" ht="15.75" x14ac:dyDescent="0.25">
      <c r="A55" s="6"/>
      <c r="B55" s="5" t="s">
        <v>66</v>
      </c>
      <c r="C55" s="29">
        <f>C22+C39+C43+C47+C54</f>
        <v>111266.49999999999</v>
      </c>
      <c r="D55" s="29">
        <v>12834.28</v>
      </c>
      <c r="E55" s="32">
        <f t="shared" si="0"/>
        <v>11.534720693110687</v>
      </c>
      <c r="F55" s="29">
        <f>F22+F39+F43+F47+F54</f>
        <v>103237.78</v>
      </c>
      <c r="G55" s="29">
        <v>27509.360000000001</v>
      </c>
      <c r="H55" s="32">
        <f t="shared" si="1"/>
        <v>26.646601660748615</v>
      </c>
      <c r="I55" s="35">
        <f>I22+I39+I43+I47+I54</f>
        <v>28588.68</v>
      </c>
      <c r="J55" s="35">
        <v>1925.05</v>
      </c>
      <c r="K55" s="39">
        <f t="shared" si="2"/>
        <v>6.7336092467368198</v>
      </c>
      <c r="L55" s="29">
        <f>L22+L39+L43+L47+L54</f>
        <v>243092.96</v>
      </c>
      <c r="M55" s="29">
        <v>42268.69</v>
      </c>
      <c r="N55" s="32">
        <f t="shared" si="3"/>
        <v>17.387870878695956</v>
      </c>
      <c r="O55" s="29">
        <f>O22+O39+O43+O47+O54</f>
        <v>80000</v>
      </c>
      <c r="P55" s="29">
        <v>21732.74</v>
      </c>
      <c r="Q55" s="32">
        <f t="shared" si="4"/>
        <v>27.165925000000001</v>
      </c>
      <c r="R55" s="29">
        <f>R22+R39+R43+R47+R54</f>
        <v>323092.96000000002</v>
      </c>
      <c r="S55" s="29">
        <v>64001.43</v>
      </c>
      <c r="T55" s="32">
        <f t="shared" si="5"/>
        <v>19.80898314837934</v>
      </c>
    </row>
  </sheetData>
  <mergeCells count="13">
    <mergeCell ref="A2:T2"/>
    <mergeCell ref="A1:T1"/>
    <mergeCell ref="R5:T6"/>
    <mergeCell ref="A4:T4"/>
    <mergeCell ref="B5:B7"/>
    <mergeCell ref="A5:A7"/>
    <mergeCell ref="A3:T3"/>
    <mergeCell ref="C6:E6"/>
    <mergeCell ref="F6:H6"/>
    <mergeCell ref="I6:K6"/>
    <mergeCell ref="L6:N6"/>
    <mergeCell ref="C5:N5"/>
    <mergeCell ref="O5:Q6"/>
  </mergeCells>
  <pageMargins left="0.70866141732283472" right="0.70866141732283472" top="0.74803149606299213" bottom="0.74803149606299213" header="0.31496062992125984" footer="0.31496062992125984"/>
  <pageSetup paperSize="9" scale="57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63A3C-6576-4140-B3F2-D2673AFF92CB}">
  <dimension ref="A1:Y55"/>
  <sheetViews>
    <sheetView workbookViewId="0">
      <selection activeCell="B14" sqref="B14"/>
    </sheetView>
  </sheetViews>
  <sheetFormatPr defaultRowHeight="15" x14ac:dyDescent="0.25"/>
  <cols>
    <col min="1" max="1" width="6.85546875" style="9" bestFit="1" customWidth="1"/>
    <col min="2" max="2" width="31.7109375" style="7" bestFit="1" customWidth="1"/>
    <col min="3" max="3" width="9" style="1" bestFit="1" customWidth="1"/>
    <col min="4" max="4" width="10.140625" style="1" bestFit="1" customWidth="1"/>
    <col min="5" max="5" width="7.85546875" style="1" bestFit="1" customWidth="1"/>
    <col min="6" max="6" width="10.140625" style="1" bestFit="1" customWidth="1"/>
    <col min="7" max="7" width="7.85546875" style="1" bestFit="1" customWidth="1"/>
    <col min="8" max="9" width="9" style="1" bestFit="1" customWidth="1"/>
    <col min="10" max="10" width="10.140625" style="1" bestFit="1" customWidth="1"/>
    <col min="11" max="11" width="4.42578125" style="1" bestFit="1" customWidth="1"/>
    <col min="12" max="12" width="6.7109375" style="1" bestFit="1" customWidth="1"/>
    <col min="13" max="13" width="4.42578125" style="1" bestFit="1" customWidth="1"/>
    <col min="14" max="15" width="6.7109375" style="1" bestFit="1" customWidth="1"/>
    <col min="16" max="16" width="9" style="1" bestFit="1" customWidth="1"/>
    <col min="17" max="17" width="6.7109375" style="1" bestFit="1" customWidth="1"/>
    <col min="18" max="18" width="9" style="1" bestFit="1" customWidth="1"/>
    <col min="19" max="19" width="7.85546875" style="1" bestFit="1" customWidth="1"/>
    <col min="20" max="20" width="10.140625" style="1" bestFit="1" customWidth="1"/>
    <col min="21" max="21" width="7.85546875" style="1" bestFit="1" customWidth="1"/>
    <col min="22" max="22" width="10.140625" style="1" bestFit="1" customWidth="1"/>
    <col min="23" max="23" width="9" style="1" bestFit="1" customWidth="1"/>
    <col min="24" max="24" width="10.140625" style="2" bestFit="1" customWidth="1"/>
    <col min="25" max="25" width="9.140625" style="1" hidden="1" customWidth="1"/>
    <col min="26" max="16384" width="9.140625" style="1"/>
  </cols>
  <sheetData>
    <row r="1" spans="1:24" x14ac:dyDescent="0.25">
      <c r="A1" s="16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1"/>
    </row>
    <row r="2" spans="1:24" ht="21.75" customHeight="1" x14ac:dyDescent="0.3">
      <c r="A2" s="16"/>
      <c r="B2" s="62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17"/>
      <c r="X2" s="18"/>
    </row>
    <row r="3" spans="1:24" ht="16.5" x14ac:dyDescent="0.35">
      <c r="A3" s="16"/>
      <c r="B3" s="63" t="s">
        <v>1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17"/>
      <c r="X3" s="18"/>
    </row>
    <row r="4" spans="1:24" ht="15.75" x14ac:dyDescent="0.25">
      <c r="A4" s="16"/>
      <c r="B4" s="19" t="s">
        <v>2</v>
      </c>
      <c r="C4" s="64"/>
      <c r="D4" s="64"/>
      <c r="E4" s="64"/>
      <c r="F4" s="64"/>
      <c r="G4" s="64"/>
      <c r="H4" s="64"/>
      <c r="I4" s="64"/>
      <c r="J4" s="64"/>
      <c r="K4" s="65" t="s">
        <v>3</v>
      </c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6" t="s">
        <v>4</v>
      </c>
      <c r="X4" s="66"/>
    </row>
    <row r="5" spans="1:24" x14ac:dyDescent="0.25">
      <c r="A5" s="71" t="s">
        <v>5</v>
      </c>
      <c r="B5" s="72" t="s">
        <v>6</v>
      </c>
      <c r="C5" s="73" t="s">
        <v>7</v>
      </c>
      <c r="D5" s="74"/>
      <c r="E5" s="75" t="s">
        <v>8</v>
      </c>
      <c r="F5" s="75"/>
      <c r="G5" s="67" t="s">
        <v>67</v>
      </c>
      <c r="H5" s="74"/>
      <c r="I5" s="70" t="s">
        <v>9</v>
      </c>
      <c r="J5" s="70"/>
      <c r="K5" s="67" t="s">
        <v>10</v>
      </c>
      <c r="L5" s="67"/>
      <c r="M5" s="68" t="s">
        <v>11</v>
      </c>
      <c r="N5" s="68"/>
      <c r="O5" s="68" t="s">
        <v>12</v>
      </c>
      <c r="P5" s="68"/>
      <c r="Q5" s="68" t="s">
        <v>13</v>
      </c>
      <c r="R5" s="68"/>
      <c r="S5" s="68" t="s">
        <v>14</v>
      </c>
      <c r="T5" s="68"/>
      <c r="U5" s="69" t="s">
        <v>15</v>
      </c>
      <c r="V5" s="69"/>
      <c r="W5" s="66"/>
      <c r="X5" s="66"/>
    </row>
    <row r="6" spans="1:24" x14ac:dyDescent="0.25">
      <c r="A6" s="71"/>
      <c r="B6" s="72"/>
      <c r="C6" s="74"/>
      <c r="D6" s="74"/>
      <c r="E6" s="75"/>
      <c r="F6" s="75"/>
      <c r="G6" s="74"/>
      <c r="H6" s="74"/>
      <c r="I6" s="70"/>
      <c r="J6" s="70"/>
      <c r="K6" s="67"/>
      <c r="L6" s="67"/>
      <c r="M6" s="68"/>
      <c r="N6" s="68"/>
      <c r="O6" s="68"/>
      <c r="P6" s="68"/>
      <c r="Q6" s="68"/>
      <c r="R6" s="68"/>
      <c r="S6" s="68"/>
      <c r="T6" s="68"/>
      <c r="U6" s="69"/>
      <c r="V6" s="69"/>
      <c r="W6" s="66"/>
      <c r="X6" s="66"/>
    </row>
    <row r="7" spans="1:24" x14ac:dyDescent="0.25">
      <c r="A7" s="71"/>
      <c r="B7" s="72" t="s">
        <v>6</v>
      </c>
      <c r="C7" s="26" t="s">
        <v>16</v>
      </c>
      <c r="D7" s="26" t="s">
        <v>17</v>
      </c>
      <c r="E7" s="20" t="s">
        <v>16</v>
      </c>
      <c r="F7" s="20" t="s">
        <v>17</v>
      </c>
      <c r="G7" s="21" t="s">
        <v>16</v>
      </c>
      <c r="H7" s="21" t="s">
        <v>17</v>
      </c>
      <c r="I7" s="22" t="s">
        <v>16</v>
      </c>
      <c r="J7" s="22" t="s">
        <v>17</v>
      </c>
      <c r="K7" s="21" t="s">
        <v>16</v>
      </c>
      <c r="L7" s="21" t="s">
        <v>17</v>
      </c>
      <c r="M7" s="23" t="s">
        <v>16</v>
      </c>
      <c r="N7" s="23" t="s">
        <v>17</v>
      </c>
      <c r="O7" s="23" t="s">
        <v>16</v>
      </c>
      <c r="P7" s="23" t="s">
        <v>17</v>
      </c>
      <c r="Q7" s="23" t="s">
        <v>16</v>
      </c>
      <c r="R7" s="23" t="s">
        <v>17</v>
      </c>
      <c r="S7" s="23" t="s">
        <v>16</v>
      </c>
      <c r="T7" s="23" t="s">
        <v>17</v>
      </c>
      <c r="U7" s="24" t="s">
        <v>16</v>
      </c>
      <c r="V7" s="24" t="s">
        <v>17</v>
      </c>
      <c r="W7" s="24" t="s">
        <v>16</v>
      </c>
      <c r="X7" s="25" t="s">
        <v>17</v>
      </c>
    </row>
    <row r="8" spans="1:24" s="4" customFormat="1" ht="15.75" x14ac:dyDescent="0.25">
      <c r="A8" s="13"/>
      <c r="B8" s="14" t="s">
        <v>18</v>
      </c>
      <c r="C8" s="15" t="s">
        <v>19</v>
      </c>
      <c r="D8" s="15" t="s">
        <v>19</v>
      </c>
      <c r="E8" s="15" t="s">
        <v>19</v>
      </c>
      <c r="F8" s="15" t="s">
        <v>19</v>
      </c>
      <c r="G8" s="27"/>
      <c r="H8" s="27"/>
      <c r="I8" s="15" t="s">
        <v>19</v>
      </c>
      <c r="J8" s="15" t="s">
        <v>19</v>
      </c>
      <c r="K8" s="15" t="s">
        <v>19</v>
      </c>
      <c r="L8" s="15" t="s">
        <v>19</v>
      </c>
      <c r="M8" s="15" t="s">
        <v>19</v>
      </c>
      <c r="N8" s="15" t="s">
        <v>19</v>
      </c>
      <c r="O8" s="15" t="s">
        <v>19</v>
      </c>
      <c r="P8" s="15" t="s">
        <v>19</v>
      </c>
      <c r="Q8" s="15" t="s">
        <v>19</v>
      </c>
      <c r="R8" s="15" t="s">
        <v>19</v>
      </c>
      <c r="S8" s="15" t="s">
        <v>19</v>
      </c>
      <c r="T8" s="15" t="s">
        <v>19</v>
      </c>
      <c r="U8" s="15"/>
      <c r="V8" s="15" t="s">
        <v>19</v>
      </c>
      <c r="W8" s="15" t="s">
        <v>19</v>
      </c>
      <c r="X8" s="15" t="s">
        <v>19</v>
      </c>
    </row>
    <row r="9" spans="1:24" s="3" customFormat="1" ht="15.75" x14ac:dyDescent="0.25">
      <c r="A9" s="10">
        <v>1</v>
      </c>
      <c r="B9" s="8" t="s">
        <v>20</v>
      </c>
      <c r="C9" s="12">
        <v>150583</v>
      </c>
      <c r="D9" s="12">
        <v>1174.75</v>
      </c>
      <c r="E9" s="12">
        <v>40856</v>
      </c>
      <c r="F9" s="12">
        <v>5873.92</v>
      </c>
      <c r="G9" s="28">
        <v>3418</v>
      </c>
      <c r="H9" s="28">
        <v>91.46</v>
      </c>
      <c r="I9" s="12">
        <v>194857</v>
      </c>
      <c r="J9" s="12">
        <v>7140.13</v>
      </c>
      <c r="K9" s="12">
        <v>24</v>
      </c>
      <c r="L9" s="12">
        <v>27.53</v>
      </c>
      <c r="M9" s="12">
        <v>181</v>
      </c>
      <c r="N9" s="12">
        <v>9.1</v>
      </c>
      <c r="O9" s="12">
        <v>5712</v>
      </c>
      <c r="P9" s="12">
        <v>531</v>
      </c>
      <c r="Q9" s="12">
        <v>4339</v>
      </c>
      <c r="R9" s="12">
        <v>146.97999999999999</v>
      </c>
      <c r="S9" s="12">
        <v>83525</v>
      </c>
      <c r="T9" s="12">
        <v>5328.24</v>
      </c>
      <c r="U9" s="12">
        <v>93781</v>
      </c>
      <c r="V9" s="12">
        <v>6042.85</v>
      </c>
      <c r="W9" s="12">
        <v>288638</v>
      </c>
      <c r="X9" s="12">
        <v>13182.98</v>
      </c>
    </row>
    <row r="10" spans="1:24" s="3" customFormat="1" ht="15.75" x14ac:dyDescent="0.25">
      <c r="A10" s="10">
        <v>2</v>
      </c>
      <c r="B10" s="8" t="s">
        <v>21</v>
      </c>
      <c r="C10" s="12">
        <v>39624</v>
      </c>
      <c r="D10" s="12">
        <v>592.32000000000005</v>
      </c>
      <c r="E10" s="12">
        <v>22403</v>
      </c>
      <c r="F10" s="12">
        <v>1758.09</v>
      </c>
      <c r="G10" s="28">
        <v>439</v>
      </c>
      <c r="H10" s="28">
        <v>9.25</v>
      </c>
      <c r="I10" s="12">
        <v>62466</v>
      </c>
      <c r="J10" s="12">
        <v>2359.66</v>
      </c>
      <c r="K10" s="12">
        <v>2</v>
      </c>
      <c r="L10" s="12">
        <v>0</v>
      </c>
      <c r="M10" s="12">
        <v>36</v>
      </c>
      <c r="N10" s="12">
        <v>3.71</v>
      </c>
      <c r="O10" s="12">
        <v>585</v>
      </c>
      <c r="P10" s="12">
        <v>63.36</v>
      </c>
      <c r="Q10" s="12">
        <v>5907</v>
      </c>
      <c r="R10" s="12">
        <v>127.28</v>
      </c>
      <c r="S10" s="12">
        <v>5591</v>
      </c>
      <c r="T10" s="12">
        <v>894.09</v>
      </c>
      <c r="U10" s="12">
        <v>12121</v>
      </c>
      <c r="V10" s="12">
        <v>1088.44</v>
      </c>
      <c r="W10" s="12">
        <v>74587</v>
      </c>
      <c r="X10" s="12">
        <v>3448.1</v>
      </c>
    </row>
    <row r="11" spans="1:24" s="3" customFormat="1" ht="15.75" x14ac:dyDescent="0.25">
      <c r="A11" s="10">
        <v>3</v>
      </c>
      <c r="B11" s="8" t="s">
        <v>22</v>
      </c>
      <c r="C11" s="12">
        <v>8894</v>
      </c>
      <c r="D11" s="12">
        <v>186.47</v>
      </c>
      <c r="E11" s="12">
        <v>4274</v>
      </c>
      <c r="F11" s="12">
        <v>679.45</v>
      </c>
      <c r="G11" s="28">
        <v>957</v>
      </c>
      <c r="H11" s="28">
        <v>33.660000000000004</v>
      </c>
      <c r="I11" s="12">
        <v>14125</v>
      </c>
      <c r="J11" s="12">
        <v>899.58</v>
      </c>
      <c r="K11" s="12">
        <v>18</v>
      </c>
      <c r="L11" s="12">
        <v>0.49</v>
      </c>
      <c r="M11" s="12">
        <v>33</v>
      </c>
      <c r="N11" s="12">
        <v>2.76</v>
      </c>
      <c r="O11" s="12">
        <v>629</v>
      </c>
      <c r="P11" s="12">
        <v>89.04</v>
      </c>
      <c r="Q11" s="12">
        <v>3163</v>
      </c>
      <c r="R11" s="12">
        <v>98.44</v>
      </c>
      <c r="S11" s="12">
        <v>1636</v>
      </c>
      <c r="T11" s="12">
        <v>586.73</v>
      </c>
      <c r="U11" s="12">
        <v>5479</v>
      </c>
      <c r="V11" s="12">
        <v>777.46</v>
      </c>
      <c r="W11" s="12">
        <v>19604</v>
      </c>
      <c r="X11" s="12">
        <v>1677.04</v>
      </c>
    </row>
    <row r="12" spans="1:24" s="3" customFormat="1" ht="15.75" x14ac:dyDescent="0.25">
      <c r="A12" s="10">
        <v>4</v>
      </c>
      <c r="B12" s="8" t="s">
        <v>23</v>
      </c>
      <c r="C12" s="12">
        <v>67974</v>
      </c>
      <c r="D12" s="12">
        <v>472.63</v>
      </c>
      <c r="E12" s="12">
        <v>23382</v>
      </c>
      <c r="F12" s="12">
        <v>1466.38</v>
      </c>
      <c r="G12" s="28">
        <v>731</v>
      </c>
      <c r="H12" s="28">
        <v>22.22</v>
      </c>
      <c r="I12" s="12">
        <v>92087</v>
      </c>
      <c r="J12" s="12">
        <v>1961.23</v>
      </c>
      <c r="K12" s="12">
        <v>0</v>
      </c>
      <c r="L12" s="12">
        <v>0</v>
      </c>
      <c r="M12" s="12">
        <v>0</v>
      </c>
      <c r="N12" s="12">
        <v>0</v>
      </c>
      <c r="O12" s="12">
        <v>9</v>
      </c>
      <c r="P12" s="12">
        <v>7.0000000000000007E-2</v>
      </c>
      <c r="Q12" s="12">
        <v>7187</v>
      </c>
      <c r="R12" s="12">
        <v>345.51</v>
      </c>
      <c r="S12" s="12">
        <v>4694</v>
      </c>
      <c r="T12" s="12">
        <v>197.38</v>
      </c>
      <c r="U12" s="12">
        <v>11890</v>
      </c>
      <c r="V12" s="12">
        <v>542.96</v>
      </c>
      <c r="W12" s="12">
        <v>103977</v>
      </c>
      <c r="X12" s="12">
        <v>2504.19</v>
      </c>
    </row>
    <row r="13" spans="1:24" s="3" customFormat="1" ht="15.75" x14ac:dyDescent="0.25">
      <c r="A13" s="10">
        <v>5</v>
      </c>
      <c r="B13" s="8" t="s">
        <v>24</v>
      </c>
      <c r="C13" s="12">
        <v>19653</v>
      </c>
      <c r="D13" s="12">
        <v>366.25</v>
      </c>
      <c r="E13" s="12">
        <v>11092</v>
      </c>
      <c r="F13" s="12">
        <v>1019.65</v>
      </c>
      <c r="G13" s="28">
        <v>1241</v>
      </c>
      <c r="H13" s="28">
        <v>49.209999999999994</v>
      </c>
      <c r="I13" s="12">
        <v>31986</v>
      </c>
      <c r="J13" s="12">
        <v>1435.11</v>
      </c>
      <c r="K13" s="12">
        <v>11</v>
      </c>
      <c r="L13" s="12">
        <v>2.54</v>
      </c>
      <c r="M13" s="12">
        <v>39</v>
      </c>
      <c r="N13" s="12">
        <v>4.3099999999999996</v>
      </c>
      <c r="O13" s="12">
        <v>1439</v>
      </c>
      <c r="P13" s="12">
        <v>213.21</v>
      </c>
      <c r="Q13" s="12">
        <v>1235</v>
      </c>
      <c r="R13" s="12">
        <v>67.45</v>
      </c>
      <c r="S13" s="12">
        <v>4498</v>
      </c>
      <c r="T13" s="12">
        <v>1593.83</v>
      </c>
      <c r="U13" s="12">
        <v>7222</v>
      </c>
      <c r="V13" s="12">
        <v>1881.34</v>
      </c>
      <c r="W13" s="12">
        <v>39208</v>
      </c>
      <c r="X13" s="12">
        <v>3316.45</v>
      </c>
    </row>
    <row r="14" spans="1:24" s="3" customFormat="1" ht="15.75" x14ac:dyDescent="0.25">
      <c r="A14" s="10">
        <v>6</v>
      </c>
      <c r="B14" s="8" t="s">
        <v>25</v>
      </c>
      <c r="C14" s="12">
        <v>17659</v>
      </c>
      <c r="D14" s="12">
        <v>328.18</v>
      </c>
      <c r="E14" s="12">
        <v>10569</v>
      </c>
      <c r="F14" s="12">
        <v>1019.76</v>
      </c>
      <c r="G14" s="28">
        <v>489</v>
      </c>
      <c r="H14" s="28">
        <v>12.629999999999999</v>
      </c>
      <c r="I14" s="12">
        <v>28717</v>
      </c>
      <c r="J14" s="12">
        <v>1360.57</v>
      </c>
      <c r="K14" s="12">
        <v>41</v>
      </c>
      <c r="L14" s="12">
        <v>5.52</v>
      </c>
      <c r="M14" s="12">
        <v>117</v>
      </c>
      <c r="N14" s="12">
        <v>7.02</v>
      </c>
      <c r="O14" s="12">
        <v>334</v>
      </c>
      <c r="P14" s="12">
        <v>38.49</v>
      </c>
      <c r="Q14" s="12">
        <v>2243</v>
      </c>
      <c r="R14" s="12">
        <v>154.05000000000001</v>
      </c>
      <c r="S14" s="12">
        <v>1848</v>
      </c>
      <c r="T14" s="12">
        <v>218.14</v>
      </c>
      <c r="U14" s="12">
        <v>4583</v>
      </c>
      <c r="V14" s="12">
        <v>423.22</v>
      </c>
      <c r="W14" s="12">
        <v>33300</v>
      </c>
      <c r="X14" s="12">
        <v>1783.79</v>
      </c>
    </row>
    <row r="15" spans="1:24" s="3" customFormat="1" ht="15.75" x14ac:dyDescent="0.25">
      <c r="A15" s="10">
        <v>7</v>
      </c>
      <c r="B15" s="8" t="s">
        <v>26</v>
      </c>
      <c r="C15" s="12">
        <v>7625</v>
      </c>
      <c r="D15" s="12">
        <v>190.74</v>
      </c>
      <c r="E15" s="12">
        <v>5483</v>
      </c>
      <c r="F15" s="12">
        <v>291.69</v>
      </c>
      <c r="G15" s="28">
        <v>2609</v>
      </c>
      <c r="H15" s="28">
        <v>109.33999999999999</v>
      </c>
      <c r="I15" s="12">
        <v>15717</v>
      </c>
      <c r="J15" s="12">
        <v>591.77</v>
      </c>
      <c r="K15" s="12">
        <v>0</v>
      </c>
      <c r="L15" s="12">
        <v>0</v>
      </c>
      <c r="M15" s="12">
        <v>0</v>
      </c>
      <c r="N15" s="12">
        <v>0</v>
      </c>
      <c r="O15" s="12">
        <v>232</v>
      </c>
      <c r="P15" s="12">
        <v>24.85</v>
      </c>
      <c r="Q15" s="12">
        <v>76</v>
      </c>
      <c r="R15" s="12">
        <v>2.09</v>
      </c>
      <c r="S15" s="12">
        <v>1114</v>
      </c>
      <c r="T15" s="12">
        <v>77.959999999999994</v>
      </c>
      <c r="U15" s="12">
        <v>1422</v>
      </c>
      <c r="V15" s="12">
        <v>104.9</v>
      </c>
      <c r="W15" s="12">
        <v>17139</v>
      </c>
      <c r="X15" s="12">
        <v>696.67</v>
      </c>
    </row>
    <row r="16" spans="1:24" s="4" customFormat="1" ht="15.75" x14ac:dyDescent="0.25">
      <c r="A16" s="6"/>
      <c r="B16" s="5" t="s">
        <v>27</v>
      </c>
      <c r="C16" s="11" t="s">
        <v>19</v>
      </c>
      <c r="D16" s="11" t="s">
        <v>19</v>
      </c>
      <c r="E16" s="11" t="s">
        <v>19</v>
      </c>
      <c r="F16" s="11" t="s">
        <v>19</v>
      </c>
      <c r="G16" s="28"/>
      <c r="H16" s="28"/>
      <c r="I16" s="11" t="s">
        <v>19</v>
      </c>
      <c r="J16" s="11" t="s">
        <v>19</v>
      </c>
      <c r="K16" s="11" t="s">
        <v>19</v>
      </c>
      <c r="L16" s="11" t="s">
        <v>19</v>
      </c>
      <c r="M16" s="11" t="s">
        <v>19</v>
      </c>
      <c r="N16" s="11" t="s">
        <v>19</v>
      </c>
      <c r="O16" s="11" t="s">
        <v>19</v>
      </c>
      <c r="P16" s="11" t="s">
        <v>19</v>
      </c>
      <c r="Q16" s="11" t="s">
        <v>19</v>
      </c>
      <c r="R16" s="11" t="s">
        <v>19</v>
      </c>
      <c r="S16" s="11" t="s">
        <v>19</v>
      </c>
      <c r="T16" s="11" t="s">
        <v>19</v>
      </c>
      <c r="U16" s="11" t="s">
        <v>19</v>
      </c>
      <c r="V16" s="11" t="s">
        <v>19</v>
      </c>
      <c r="W16" s="11" t="s">
        <v>19</v>
      </c>
      <c r="X16" s="11" t="s">
        <v>19</v>
      </c>
    </row>
    <row r="17" spans="1:24" s="3" customFormat="1" ht="15.75" x14ac:dyDescent="0.25">
      <c r="A17" s="10">
        <v>8</v>
      </c>
      <c r="B17" s="8" t="s">
        <v>28</v>
      </c>
      <c r="C17" s="12">
        <v>43125</v>
      </c>
      <c r="D17" s="12">
        <v>598.09</v>
      </c>
      <c r="E17" s="12">
        <v>26338</v>
      </c>
      <c r="F17" s="12">
        <v>1816.79</v>
      </c>
      <c r="G17" s="28">
        <v>472</v>
      </c>
      <c r="H17" s="28">
        <v>17.310000000000002</v>
      </c>
      <c r="I17" s="12">
        <v>69935</v>
      </c>
      <c r="J17" s="12">
        <v>2432.19</v>
      </c>
      <c r="K17" s="12">
        <v>0</v>
      </c>
      <c r="L17" s="12">
        <v>0</v>
      </c>
      <c r="M17" s="12">
        <v>15</v>
      </c>
      <c r="N17" s="12">
        <v>1.57</v>
      </c>
      <c r="O17" s="12">
        <v>295</v>
      </c>
      <c r="P17" s="12">
        <v>42.05</v>
      </c>
      <c r="Q17" s="12">
        <v>1356</v>
      </c>
      <c r="R17" s="12">
        <v>93.68</v>
      </c>
      <c r="S17" s="12">
        <v>5002</v>
      </c>
      <c r="T17" s="12">
        <v>326.83</v>
      </c>
      <c r="U17" s="12">
        <v>6668</v>
      </c>
      <c r="V17" s="12">
        <v>464.13</v>
      </c>
      <c r="W17" s="12">
        <v>76603</v>
      </c>
      <c r="X17" s="12">
        <v>2896.32</v>
      </c>
    </row>
    <row r="18" spans="1:24" s="3" customFormat="1" ht="15.75" x14ac:dyDescent="0.25">
      <c r="A18" s="10">
        <v>9</v>
      </c>
      <c r="B18" s="8" t="s">
        <v>29</v>
      </c>
      <c r="C18" s="12">
        <v>911</v>
      </c>
      <c r="D18" s="12">
        <v>22.09</v>
      </c>
      <c r="E18" s="12">
        <v>1251</v>
      </c>
      <c r="F18" s="12">
        <v>56.69</v>
      </c>
      <c r="G18" s="28">
        <v>216</v>
      </c>
      <c r="H18" s="28">
        <v>10.16</v>
      </c>
      <c r="I18" s="12">
        <v>2378</v>
      </c>
      <c r="J18" s="12">
        <v>88.94</v>
      </c>
      <c r="K18" s="12">
        <v>0</v>
      </c>
      <c r="L18" s="12">
        <v>0</v>
      </c>
      <c r="M18" s="12">
        <v>5</v>
      </c>
      <c r="N18" s="12">
        <v>0.39</v>
      </c>
      <c r="O18" s="12">
        <v>78</v>
      </c>
      <c r="P18" s="12">
        <v>8.3000000000000007</v>
      </c>
      <c r="Q18" s="12">
        <v>45</v>
      </c>
      <c r="R18" s="12">
        <v>2.79</v>
      </c>
      <c r="S18" s="12">
        <v>1106</v>
      </c>
      <c r="T18" s="12">
        <v>44.48</v>
      </c>
      <c r="U18" s="12">
        <v>1234</v>
      </c>
      <c r="V18" s="12">
        <v>55.96</v>
      </c>
      <c r="W18" s="12">
        <v>3612</v>
      </c>
      <c r="X18" s="12">
        <v>144.9</v>
      </c>
    </row>
    <row r="19" spans="1:24" s="3" customFormat="1" ht="15.75" x14ac:dyDescent="0.25">
      <c r="A19" s="10">
        <v>10</v>
      </c>
      <c r="B19" s="8" t="s">
        <v>30</v>
      </c>
      <c r="C19" s="12">
        <v>4032</v>
      </c>
      <c r="D19" s="12">
        <v>157.43</v>
      </c>
      <c r="E19" s="12">
        <v>4131</v>
      </c>
      <c r="F19" s="12">
        <v>679.53</v>
      </c>
      <c r="G19" s="28">
        <v>105</v>
      </c>
      <c r="H19" s="28">
        <v>3.71</v>
      </c>
      <c r="I19" s="12">
        <v>8268</v>
      </c>
      <c r="J19" s="12">
        <v>840.67</v>
      </c>
      <c r="K19" s="12">
        <v>176</v>
      </c>
      <c r="L19" s="12">
        <v>4.68</v>
      </c>
      <c r="M19" s="12">
        <v>15</v>
      </c>
      <c r="N19" s="12">
        <v>0.84</v>
      </c>
      <c r="O19" s="12">
        <v>445</v>
      </c>
      <c r="P19" s="12">
        <v>76.489999999999995</v>
      </c>
      <c r="Q19" s="12">
        <v>3323</v>
      </c>
      <c r="R19" s="12">
        <v>174.66</v>
      </c>
      <c r="S19" s="12">
        <v>4</v>
      </c>
      <c r="T19" s="12">
        <v>66.31</v>
      </c>
      <c r="U19" s="12">
        <v>3963</v>
      </c>
      <c r="V19" s="12">
        <v>322.98</v>
      </c>
      <c r="W19" s="12">
        <v>12231</v>
      </c>
      <c r="X19" s="12">
        <v>1163.6500000000001</v>
      </c>
    </row>
    <row r="20" spans="1:24" s="3" customFormat="1" ht="15.75" x14ac:dyDescent="0.25">
      <c r="A20" s="10">
        <v>11</v>
      </c>
      <c r="B20" s="8" t="s">
        <v>31</v>
      </c>
      <c r="C20" s="12">
        <v>387</v>
      </c>
      <c r="D20" s="12">
        <v>13.81</v>
      </c>
      <c r="E20" s="12">
        <v>330</v>
      </c>
      <c r="F20" s="12">
        <v>30.71</v>
      </c>
      <c r="G20" s="28">
        <v>199</v>
      </c>
      <c r="H20" s="28">
        <v>11.66</v>
      </c>
      <c r="I20" s="12">
        <v>916</v>
      </c>
      <c r="J20" s="12">
        <v>56.18</v>
      </c>
      <c r="K20" s="12">
        <v>1</v>
      </c>
      <c r="L20" s="12">
        <v>0.02</v>
      </c>
      <c r="M20" s="12">
        <v>4</v>
      </c>
      <c r="N20" s="12">
        <v>0.39</v>
      </c>
      <c r="O20" s="12">
        <v>207</v>
      </c>
      <c r="P20" s="12">
        <v>29.74</v>
      </c>
      <c r="Q20" s="12">
        <v>58</v>
      </c>
      <c r="R20" s="12">
        <v>2.04</v>
      </c>
      <c r="S20" s="12">
        <v>602</v>
      </c>
      <c r="T20" s="12">
        <v>22.24</v>
      </c>
      <c r="U20" s="12">
        <v>872</v>
      </c>
      <c r="V20" s="12">
        <v>54.43</v>
      </c>
      <c r="W20" s="12">
        <v>1788</v>
      </c>
      <c r="X20" s="12">
        <v>110.61</v>
      </c>
    </row>
    <row r="21" spans="1:24" s="3" customFormat="1" ht="15.75" x14ac:dyDescent="0.25">
      <c r="A21" s="10">
        <v>12</v>
      </c>
      <c r="B21" s="8" t="s">
        <v>32</v>
      </c>
      <c r="C21" s="12">
        <v>32</v>
      </c>
      <c r="D21" s="12">
        <v>0.84</v>
      </c>
      <c r="E21" s="12">
        <v>71</v>
      </c>
      <c r="F21" s="12">
        <v>6.42</v>
      </c>
      <c r="G21" s="28">
        <v>5</v>
      </c>
      <c r="H21" s="28">
        <v>0.08</v>
      </c>
      <c r="I21" s="12">
        <v>108</v>
      </c>
      <c r="J21" s="12">
        <v>7.34</v>
      </c>
      <c r="K21" s="12">
        <v>0</v>
      </c>
      <c r="L21" s="12">
        <v>0</v>
      </c>
      <c r="M21" s="12">
        <v>0</v>
      </c>
      <c r="N21" s="12">
        <v>0</v>
      </c>
      <c r="O21" s="12">
        <v>11</v>
      </c>
      <c r="P21" s="12">
        <v>2.11</v>
      </c>
      <c r="Q21" s="12">
        <v>12</v>
      </c>
      <c r="R21" s="12">
        <v>0.83</v>
      </c>
      <c r="S21" s="12">
        <v>186</v>
      </c>
      <c r="T21" s="12">
        <v>5.12</v>
      </c>
      <c r="U21" s="12">
        <v>209</v>
      </c>
      <c r="V21" s="12">
        <v>8.06</v>
      </c>
      <c r="W21" s="12">
        <v>317</v>
      </c>
      <c r="X21" s="12">
        <v>15.4</v>
      </c>
    </row>
    <row r="22" spans="1:24" s="4" customFormat="1" ht="15.75" x14ac:dyDescent="0.25">
      <c r="A22" s="6"/>
      <c r="B22" s="5" t="s">
        <v>33</v>
      </c>
      <c r="C22" s="11">
        <v>360499</v>
      </c>
      <c r="D22" s="11">
        <v>4103.6000000000004</v>
      </c>
      <c r="E22" s="11">
        <v>150180</v>
      </c>
      <c r="F22" s="11">
        <v>14699.08</v>
      </c>
      <c r="G22" s="28">
        <v>10881</v>
      </c>
      <c r="H22" s="28">
        <v>370.69000000000005</v>
      </c>
      <c r="I22" s="11">
        <v>521560</v>
      </c>
      <c r="J22" s="11">
        <v>19173.37</v>
      </c>
      <c r="K22" s="11">
        <v>273</v>
      </c>
      <c r="L22" s="11">
        <v>40.78</v>
      </c>
      <c r="M22" s="11">
        <v>445</v>
      </c>
      <c r="N22" s="11">
        <v>30.09</v>
      </c>
      <c r="O22" s="11">
        <v>9976</v>
      </c>
      <c r="P22" s="11">
        <v>1118.71</v>
      </c>
      <c r="Q22" s="11">
        <v>28944</v>
      </c>
      <c r="R22" s="11">
        <v>1215.8</v>
      </c>
      <c r="S22" s="11">
        <v>109806</v>
      </c>
      <c r="T22" s="11">
        <v>9361.35</v>
      </c>
      <c r="U22" s="11">
        <v>149444</v>
      </c>
      <c r="V22" s="11">
        <v>11766.73</v>
      </c>
      <c r="W22" s="11">
        <v>671004</v>
      </c>
      <c r="X22" s="11">
        <v>30940.1</v>
      </c>
    </row>
    <row r="23" spans="1:24" s="4" customFormat="1" ht="15.75" x14ac:dyDescent="0.25">
      <c r="A23" s="6"/>
      <c r="B23" s="5" t="s">
        <v>34</v>
      </c>
      <c r="C23" s="11" t="s">
        <v>19</v>
      </c>
      <c r="D23" s="11" t="s">
        <v>19</v>
      </c>
      <c r="E23" s="11" t="s">
        <v>19</v>
      </c>
      <c r="F23" s="11" t="s">
        <v>19</v>
      </c>
      <c r="G23" s="28"/>
      <c r="H23" s="28"/>
      <c r="I23" s="11" t="s">
        <v>19</v>
      </c>
      <c r="J23" s="11" t="s">
        <v>19</v>
      </c>
      <c r="K23" s="11" t="s">
        <v>19</v>
      </c>
      <c r="L23" s="11" t="s">
        <v>19</v>
      </c>
      <c r="M23" s="11" t="s">
        <v>19</v>
      </c>
      <c r="N23" s="11" t="s">
        <v>19</v>
      </c>
      <c r="O23" s="11" t="s">
        <v>19</v>
      </c>
      <c r="P23" s="11" t="s">
        <v>19</v>
      </c>
      <c r="Q23" s="11" t="s">
        <v>19</v>
      </c>
      <c r="R23" s="11" t="s">
        <v>19</v>
      </c>
      <c r="S23" s="11" t="s">
        <v>19</v>
      </c>
      <c r="T23" s="11" t="s">
        <v>19</v>
      </c>
      <c r="U23" s="11" t="s">
        <v>19</v>
      </c>
      <c r="V23" s="11" t="s">
        <v>19</v>
      </c>
      <c r="W23" s="11" t="s">
        <v>19</v>
      </c>
      <c r="X23" s="11" t="s">
        <v>19</v>
      </c>
    </row>
    <row r="24" spans="1:24" s="3" customFormat="1" ht="15.75" x14ac:dyDescent="0.25">
      <c r="A24" s="10">
        <v>13</v>
      </c>
      <c r="B24" s="8" t="s">
        <v>35</v>
      </c>
      <c r="C24" s="12">
        <v>16138</v>
      </c>
      <c r="D24" s="12">
        <v>878.4</v>
      </c>
      <c r="E24" s="12">
        <v>2247</v>
      </c>
      <c r="F24" s="12">
        <v>1675.88</v>
      </c>
      <c r="G24" s="28">
        <v>18505</v>
      </c>
      <c r="H24" s="28">
        <v>87.66</v>
      </c>
      <c r="I24" s="12">
        <v>36890</v>
      </c>
      <c r="J24" s="12">
        <v>2641.94</v>
      </c>
      <c r="K24" s="12">
        <v>0</v>
      </c>
      <c r="L24" s="12">
        <v>0</v>
      </c>
      <c r="M24" s="12">
        <v>10</v>
      </c>
      <c r="N24" s="12">
        <v>1.74</v>
      </c>
      <c r="O24" s="12">
        <v>59</v>
      </c>
      <c r="P24" s="12">
        <v>3.73</v>
      </c>
      <c r="Q24" s="12">
        <v>874</v>
      </c>
      <c r="R24" s="12">
        <v>19.54</v>
      </c>
      <c r="S24" s="12">
        <v>14942</v>
      </c>
      <c r="T24" s="12">
        <v>888.44</v>
      </c>
      <c r="U24" s="12">
        <v>15885</v>
      </c>
      <c r="V24" s="12">
        <v>913.45</v>
      </c>
      <c r="W24" s="12">
        <v>52775</v>
      </c>
      <c r="X24" s="12">
        <v>3555.39</v>
      </c>
    </row>
    <row r="25" spans="1:24" s="3" customFormat="1" ht="15.75" x14ac:dyDescent="0.25">
      <c r="A25" s="10">
        <v>14</v>
      </c>
      <c r="B25" s="8" t="s">
        <v>36</v>
      </c>
      <c r="C25" s="12">
        <v>63642</v>
      </c>
      <c r="D25" s="12">
        <v>446.87</v>
      </c>
      <c r="E25" s="12">
        <v>504</v>
      </c>
      <c r="F25" s="12">
        <v>52.72</v>
      </c>
      <c r="G25" s="28">
        <v>127649</v>
      </c>
      <c r="H25" s="28">
        <v>809.83</v>
      </c>
      <c r="I25" s="12">
        <v>191795</v>
      </c>
      <c r="J25" s="12">
        <v>1309.42</v>
      </c>
      <c r="K25" s="12">
        <v>0</v>
      </c>
      <c r="L25" s="12">
        <v>0</v>
      </c>
      <c r="M25" s="12">
        <v>0</v>
      </c>
      <c r="N25" s="12">
        <v>0</v>
      </c>
      <c r="O25" s="12">
        <v>112</v>
      </c>
      <c r="P25" s="12">
        <v>10.38</v>
      </c>
      <c r="Q25" s="12">
        <v>253</v>
      </c>
      <c r="R25" s="12">
        <v>26.4</v>
      </c>
      <c r="S25" s="12">
        <v>121041</v>
      </c>
      <c r="T25" s="12">
        <v>1192.26</v>
      </c>
      <c r="U25" s="12">
        <v>121406</v>
      </c>
      <c r="V25" s="12">
        <v>1229.04</v>
      </c>
      <c r="W25" s="12">
        <v>313201</v>
      </c>
      <c r="X25" s="12">
        <v>2538.46</v>
      </c>
    </row>
    <row r="26" spans="1:24" s="3" customFormat="1" ht="15.75" x14ac:dyDescent="0.25">
      <c r="A26" s="10">
        <v>15</v>
      </c>
      <c r="B26" s="8" t="s">
        <v>37</v>
      </c>
      <c r="C26" s="12">
        <v>3744</v>
      </c>
      <c r="D26" s="12">
        <v>59.94</v>
      </c>
      <c r="E26" s="12">
        <v>191</v>
      </c>
      <c r="F26" s="12">
        <v>75.38</v>
      </c>
      <c r="G26" s="28">
        <v>416</v>
      </c>
      <c r="H26" s="28">
        <v>2.25</v>
      </c>
      <c r="I26" s="12">
        <v>4351</v>
      </c>
      <c r="J26" s="12">
        <v>137.57</v>
      </c>
      <c r="K26" s="12">
        <v>0</v>
      </c>
      <c r="L26" s="12">
        <v>0</v>
      </c>
      <c r="M26" s="12">
        <v>0</v>
      </c>
      <c r="N26" s="12">
        <v>0</v>
      </c>
      <c r="O26" s="12">
        <v>5</v>
      </c>
      <c r="P26" s="12">
        <v>1</v>
      </c>
      <c r="Q26" s="12">
        <v>69</v>
      </c>
      <c r="R26" s="12">
        <v>1.52</v>
      </c>
      <c r="S26" s="12">
        <v>573</v>
      </c>
      <c r="T26" s="12">
        <v>126.31</v>
      </c>
      <c r="U26" s="12">
        <v>647</v>
      </c>
      <c r="V26" s="12">
        <v>128.83000000000001</v>
      </c>
      <c r="W26" s="12">
        <v>4998</v>
      </c>
      <c r="X26" s="12">
        <v>266.39999999999998</v>
      </c>
    </row>
    <row r="27" spans="1:24" s="3" customFormat="1" ht="15.75" x14ac:dyDescent="0.25">
      <c r="A27" s="10">
        <v>16</v>
      </c>
      <c r="B27" s="8" t="s">
        <v>38</v>
      </c>
      <c r="C27" s="12">
        <v>84030</v>
      </c>
      <c r="D27" s="12">
        <v>991.89</v>
      </c>
      <c r="E27" s="12">
        <v>6676</v>
      </c>
      <c r="F27" s="12">
        <v>4393.54</v>
      </c>
      <c r="G27" s="28">
        <v>4331</v>
      </c>
      <c r="H27" s="28">
        <v>36.43</v>
      </c>
      <c r="I27" s="12">
        <v>95037</v>
      </c>
      <c r="J27" s="12">
        <v>5421.86</v>
      </c>
      <c r="K27" s="12">
        <v>155</v>
      </c>
      <c r="L27" s="12">
        <v>30.89</v>
      </c>
      <c r="M27" s="12">
        <v>3</v>
      </c>
      <c r="N27" s="12">
        <v>0.09</v>
      </c>
      <c r="O27" s="12">
        <v>558</v>
      </c>
      <c r="P27" s="12">
        <v>103.81</v>
      </c>
      <c r="Q27" s="12">
        <v>9776</v>
      </c>
      <c r="R27" s="12">
        <v>595.27</v>
      </c>
      <c r="S27" s="12">
        <v>42495</v>
      </c>
      <c r="T27" s="12">
        <v>2644.46</v>
      </c>
      <c r="U27" s="12">
        <v>52987</v>
      </c>
      <c r="V27" s="12">
        <v>3374.52</v>
      </c>
      <c r="W27" s="12">
        <v>148024</v>
      </c>
      <c r="X27" s="12">
        <v>8796.3799999999992</v>
      </c>
    </row>
    <row r="28" spans="1:24" s="3" customFormat="1" ht="15.75" x14ac:dyDescent="0.25">
      <c r="A28" s="10">
        <v>17</v>
      </c>
      <c r="B28" s="8" t="s">
        <v>39</v>
      </c>
      <c r="C28" s="12">
        <v>11533</v>
      </c>
      <c r="D28" s="12">
        <v>367.62</v>
      </c>
      <c r="E28" s="12">
        <v>4602</v>
      </c>
      <c r="F28" s="12">
        <v>3960.33</v>
      </c>
      <c r="G28" s="28">
        <v>481</v>
      </c>
      <c r="H28" s="28">
        <v>9.83</v>
      </c>
      <c r="I28" s="12">
        <v>16616</v>
      </c>
      <c r="J28" s="12">
        <v>4337.78</v>
      </c>
      <c r="K28" s="12">
        <v>0</v>
      </c>
      <c r="L28" s="12">
        <v>0</v>
      </c>
      <c r="M28" s="12">
        <v>9</v>
      </c>
      <c r="N28" s="12">
        <v>3.25</v>
      </c>
      <c r="O28" s="12">
        <v>232</v>
      </c>
      <c r="P28" s="12">
        <v>98.29</v>
      </c>
      <c r="Q28" s="12">
        <v>5461</v>
      </c>
      <c r="R28" s="12">
        <v>221.56</v>
      </c>
      <c r="S28" s="12">
        <v>195007</v>
      </c>
      <c r="T28" s="12">
        <v>2532.4</v>
      </c>
      <c r="U28" s="12">
        <v>200709</v>
      </c>
      <c r="V28" s="12">
        <v>2855.5</v>
      </c>
      <c r="W28" s="12">
        <v>217325</v>
      </c>
      <c r="X28" s="12">
        <v>7193.28</v>
      </c>
    </row>
    <row r="29" spans="1:24" s="3" customFormat="1" ht="15.75" x14ac:dyDescent="0.25">
      <c r="A29" s="10">
        <v>18</v>
      </c>
      <c r="B29" s="8" t="s">
        <v>40</v>
      </c>
      <c r="C29" s="12">
        <v>11444</v>
      </c>
      <c r="D29" s="12">
        <v>115.08</v>
      </c>
      <c r="E29" s="12">
        <v>2722</v>
      </c>
      <c r="F29" s="12">
        <v>335.93</v>
      </c>
      <c r="G29" s="28">
        <v>107</v>
      </c>
      <c r="H29" s="28">
        <v>4.7200000000000006</v>
      </c>
      <c r="I29" s="12">
        <v>14273</v>
      </c>
      <c r="J29" s="12">
        <v>455.73</v>
      </c>
      <c r="K29" s="12">
        <v>0</v>
      </c>
      <c r="L29" s="12">
        <v>0</v>
      </c>
      <c r="M29" s="12">
        <v>4</v>
      </c>
      <c r="N29" s="12">
        <v>0.41</v>
      </c>
      <c r="O29" s="12">
        <v>230</v>
      </c>
      <c r="P29" s="12">
        <v>38.090000000000003</v>
      </c>
      <c r="Q29" s="12">
        <v>130</v>
      </c>
      <c r="R29" s="12">
        <v>7.93</v>
      </c>
      <c r="S29" s="12">
        <v>4347</v>
      </c>
      <c r="T29" s="12">
        <v>134</v>
      </c>
      <c r="U29" s="12">
        <v>4711</v>
      </c>
      <c r="V29" s="12">
        <v>180.43</v>
      </c>
      <c r="W29" s="12">
        <v>18984</v>
      </c>
      <c r="X29" s="12">
        <v>636.16</v>
      </c>
    </row>
    <row r="30" spans="1:24" s="3" customFormat="1" ht="15.75" x14ac:dyDescent="0.25">
      <c r="A30" s="10">
        <v>19</v>
      </c>
      <c r="B30" s="8" t="s">
        <v>41</v>
      </c>
      <c r="C30" s="12">
        <v>390050</v>
      </c>
      <c r="D30" s="12">
        <v>1726.41</v>
      </c>
      <c r="E30" s="12">
        <v>31281</v>
      </c>
      <c r="F30" s="12">
        <v>459.88</v>
      </c>
      <c r="G30" s="28">
        <v>181</v>
      </c>
      <c r="H30" s="28">
        <v>0.29000000000000004</v>
      </c>
      <c r="I30" s="12">
        <v>421512</v>
      </c>
      <c r="J30" s="12">
        <v>2186.58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69971</v>
      </c>
      <c r="T30" s="12">
        <v>394.62</v>
      </c>
      <c r="U30" s="12">
        <v>69971</v>
      </c>
      <c r="V30" s="12">
        <v>394.62</v>
      </c>
      <c r="W30" s="12">
        <v>491483</v>
      </c>
      <c r="X30" s="12">
        <v>2581.1999999999998</v>
      </c>
    </row>
    <row r="31" spans="1:24" s="3" customFormat="1" ht="15.75" x14ac:dyDescent="0.25">
      <c r="A31" s="10">
        <v>20</v>
      </c>
      <c r="B31" s="8" t="s">
        <v>42</v>
      </c>
      <c r="C31" s="12">
        <v>0</v>
      </c>
      <c r="D31" s="12">
        <v>0</v>
      </c>
      <c r="E31" s="12">
        <v>64</v>
      </c>
      <c r="F31" s="12">
        <v>5.6</v>
      </c>
      <c r="G31" s="28">
        <v>4</v>
      </c>
      <c r="H31" s="28">
        <v>0.52</v>
      </c>
      <c r="I31" s="12">
        <v>68</v>
      </c>
      <c r="J31" s="12">
        <v>6.12</v>
      </c>
      <c r="K31" s="12">
        <v>0</v>
      </c>
      <c r="L31" s="12">
        <v>0</v>
      </c>
      <c r="M31" s="12">
        <v>0</v>
      </c>
      <c r="N31" s="12">
        <v>0</v>
      </c>
      <c r="O31" s="12">
        <v>3</v>
      </c>
      <c r="P31" s="12">
        <v>2.42</v>
      </c>
      <c r="Q31" s="12">
        <v>39</v>
      </c>
      <c r="R31" s="12">
        <v>1.67</v>
      </c>
      <c r="S31" s="12">
        <v>10</v>
      </c>
      <c r="T31" s="12">
        <v>0.36</v>
      </c>
      <c r="U31" s="12">
        <v>52</v>
      </c>
      <c r="V31" s="12">
        <v>4.45</v>
      </c>
      <c r="W31" s="12">
        <v>120</v>
      </c>
      <c r="X31" s="12">
        <v>10.57</v>
      </c>
    </row>
    <row r="32" spans="1:24" s="3" customFormat="1" ht="15.75" x14ac:dyDescent="0.25">
      <c r="A32" s="10">
        <v>21</v>
      </c>
      <c r="B32" s="8" t="s">
        <v>43</v>
      </c>
      <c r="C32" s="12">
        <v>2</v>
      </c>
      <c r="D32" s="12">
        <v>1.02</v>
      </c>
      <c r="E32" s="12">
        <v>9</v>
      </c>
      <c r="F32" s="12">
        <v>2.99</v>
      </c>
      <c r="G32" s="28">
        <v>2</v>
      </c>
      <c r="H32" s="28">
        <v>6.9999999999999993E-2</v>
      </c>
      <c r="I32" s="12">
        <v>13</v>
      </c>
      <c r="J32" s="12">
        <v>4.08</v>
      </c>
      <c r="K32" s="12">
        <v>0</v>
      </c>
      <c r="L32" s="12">
        <v>0</v>
      </c>
      <c r="M32" s="12">
        <v>0</v>
      </c>
      <c r="N32" s="12">
        <v>0</v>
      </c>
      <c r="O32" s="12">
        <v>2</v>
      </c>
      <c r="P32" s="12">
        <v>0.69</v>
      </c>
      <c r="Q32" s="12">
        <v>2</v>
      </c>
      <c r="R32" s="12">
        <v>0.12</v>
      </c>
      <c r="S32" s="12">
        <v>17</v>
      </c>
      <c r="T32" s="12">
        <v>1.53</v>
      </c>
      <c r="U32" s="12">
        <v>21</v>
      </c>
      <c r="V32" s="12">
        <v>2.34</v>
      </c>
      <c r="W32" s="12">
        <v>34</v>
      </c>
      <c r="X32" s="12">
        <v>6.42</v>
      </c>
    </row>
    <row r="33" spans="1:24" s="3" customFormat="1" ht="15.75" x14ac:dyDescent="0.25">
      <c r="A33" s="10">
        <v>22</v>
      </c>
      <c r="B33" s="8" t="s">
        <v>44</v>
      </c>
      <c r="C33" s="12">
        <v>91295</v>
      </c>
      <c r="D33" s="12">
        <v>500.32</v>
      </c>
      <c r="E33" s="12">
        <v>264</v>
      </c>
      <c r="F33" s="12">
        <v>95.88</v>
      </c>
      <c r="G33" s="28">
        <v>5164</v>
      </c>
      <c r="H33" s="28">
        <v>26.08</v>
      </c>
      <c r="I33" s="12">
        <v>96723</v>
      </c>
      <c r="J33" s="12">
        <v>622.28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4969</v>
      </c>
      <c r="T33" s="12">
        <v>77.83</v>
      </c>
      <c r="U33" s="12">
        <v>4969</v>
      </c>
      <c r="V33" s="12">
        <v>77.83</v>
      </c>
      <c r="W33" s="12">
        <v>101692</v>
      </c>
      <c r="X33" s="12">
        <v>700.11</v>
      </c>
    </row>
    <row r="34" spans="1:24" s="3" customFormat="1" ht="15.75" x14ac:dyDescent="0.25">
      <c r="A34" s="10">
        <v>23</v>
      </c>
      <c r="B34" s="8" t="s">
        <v>45</v>
      </c>
      <c r="C34" s="12">
        <v>0</v>
      </c>
      <c r="D34" s="12">
        <v>0</v>
      </c>
      <c r="E34" s="12">
        <v>0</v>
      </c>
      <c r="F34" s="12">
        <v>0</v>
      </c>
      <c r="G34" s="28">
        <v>0</v>
      </c>
      <c r="H34" s="28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1</v>
      </c>
      <c r="T34" s="12">
        <v>0</v>
      </c>
      <c r="U34" s="12">
        <v>1</v>
      </c>
      <c r="V34" s="12">
        <v>0</v>
      </c>
      <c r="W34" s="12">
        <v>1</v>
      </c>
      <c r="X34" s="12">
        <v>0</v>
      </c>
    </row>
    <row r="35" spans="1:24" s="3" customFormat="1" ht="15.75" x14ac:dyDescent="0.25">
      <c r="A35" s="10">
        <v>24</v>
      </c>
      <c r="B35" s="8" t="s">
        <v>46</v>
      </c>
      <c r="C35" s="12">
        <v>8264</v>
      </c>
      <c r="D35" s="12">
        <v>40.590000000000003</v>
      </c>
      <c r="E35" s="12">
        <v>206</v>
      </c>
      <c r="F35" s="12">
        <v>201.14</v>
      </c>
      <c r="G35" s="28">
        <v>6</v>
      </c>
      <c r="H35" s="28">
        <v>0.21000000000000002</v>
      </c>
      <c r="I35" s="12">
        <v>8476</v>
      </c>
      <c r="J35" s="12">
        <v>241.94</v>
      </c>
      <c r="K35" s="12">
        <v>0</v>
      </c>
      <c r="L35" s="12">
        <v>0</v>
      </c>
      <c r="M35" s="12">
        <v>2</v>
      </c>
      <c r="N35" s="12">
        <v>0.64</v>
      </c>
      <c r="O35" s="12">
        <v>0</v>
      </c>
      <c r="P35" s="12">
        <v>0</v>
      </c>
      <c r="Q35" s="12">
        <v>211</v>
      </c>
      <c r="R35" s="12">
        <v>11.24</v>
      </c>
      <c r="S35" s="12">
        <v>6520</v>
      </c>
      <c r="T35" s="12">
        <v>98.16</v>
      </c>
      <c r="U35" s="12">
        <v>6733</v>
      </c>
      <c r="V35" s="12">
        <v>110.04</v>
      </c>
      <c r="W35" s="12">
        <v>15209</v>
      </c>
      <c r="X35" s="12">
        <v>351.98</v>
      </c>
    </row>
    <row r="36" spans="1:24" s="3" customFormat="1" ht="15.75" x14ac:dyDescent="0.25">
      <c r="A36" s="10">
        <v>25</v>
      </c>
      <c r="B36" s="8" t="s">
        <v>47</v>
      </c>
      <c r="C36" s="12">
        <v>0</v>
      </c>
      <c r="D36" s="12">
        <v>0</v>
      </c>
      <c r="E36" s="12">
        <v>1</v>
      </c>
      <c r="F36" s="12">
        <v>0.4</v>
      </c>
      <c r="G36" s="28">
        <v>0</v>
      </c>
      <c r="H36" s="28">
        <v>0</v>
      </c>
      <c r="I36" s="12">
        <v>1</v>
      </c>
      <c r="J36" s="12">
        <v>0.4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15</v>
      </c>
      <c r="R36" s="12">
        <v>0.42</v>
      </c>
      <c r="S36" s="12">
        <v>52</v>
      </c>
      <c r="T36" s="12">
        <v>0.18</v>
      </c>
      <c r="U36" s="12">
        <v>67</v>
      </c>
      <c r="V36" s="12">
        <v>0.6</v>
      </c>
      <c r="W36" s="12">
        <v>68</v>
      </c>
      <c r="X36" s="12">
        <v>1</v>
      </c>
    </row>
    <row r="37" spans="1:24" s="3" customFormat="1" ht="15.75" x14ac:dyDescent="0.25">
      <c r="A37" s="10">
        <v>26</v>
      </c>
      <c r="B37" s="8" t="s">
        <v>48</v>
      </c>
      <c r="C37" s="12">
        <v>30337</v>
      </c>
      <c r="D37" s="12">
        <v>120.14</v>
      </c>
      <c r="E37" s="12">
        <v>162</v>
      </c>
      <c r="F37" s="12">
        <v>9.35</v>
      </c>
      <c r="G37" s="28">
        <v>18</v>
      </c>
      <c r="H37" s="28">
        <v>1.74</v>
      </c>
      <c r="I37" s="12">
        <v>30517</v>
      </c>
      <c r="J37" s="12">
        <v>131.22999999999999</v>
      </c>
      <c r="K37" s="12">
        <v>0</v>
      </c>
      <c r="L37" s="12">
        <v>0</v>
      </c>
      <c r="M37" s="12">
        <v>0</v>
      </c>
      <c r="N37" s="12">
        <v>0</v>
      </c>
      <c r="O37" s="12">
        <v>21</v>
      </c>
      <c r="P37" s="12">
        <v>2.3199999999999998</v>
      </c>
      <c r="Q37" s="12">
        <v>222</v>
      </c>
      <c r="R37" s="12">
        <v>2.31</v>
      </c>
      <c r="S37" s="12">
        <v>31673</v>
      </c>
      <c r="T37" s="12">
        <v>220.36</v>
      </c>
      <c r="U37" s="12">
        <v>31916</v>
      </c>
      <c r="V37" s="12">
        <v>224.99</v>
      </c>
      <c r="W37" s="12">
        <v>62433</v>
      </c>
      <c r="X37" s="12">
        <v>356.22</v>
      </c>
    </row>
    <row r="38" spans="1:24" s="3" customFormat="1" ht="15.75" x14ac:dyDescent="0.25">
      <c r="A38" s="10">
        <v>27</v>
      </c>
      <c r="B38" s="8" t="s">
        <v>49</v>
      </c>
      <c r="C38" s="12">
        <v>102915</v>
      </c>
      <c r="D38" s="12">
        <v>479.96</v>
      </c>
      <c r="E38" s="12">
        <v>36</v>
      </c>
      <c r="F38" s="12">
        <v>6.65</v>
      </c>
      <c r="G38" s="28">
        <v>252</v>
      </c>
      <c r="H38" s="28">
        <v>1.1100000000000001</v>
      </c>
      <c r="I38" s="12">
        <v>103203</v>
      </c>
      <c r="J38" s="12">
        <v>487.72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492</v>
      </c>
      <c r="T38" s="12">
        <v>3.84</v>
      </c>
      <c r="U38" s="12">
        <v>492</v>
      </c>
      <c r="V38" s="12">
        <v>3.84</v>
      </c>
      <c r="W38" s="12">
        <v>103695</v>
      </c>
      <c r="X38" s="12">
        <v>491.56</v>
      </c>
    </row>
    <row r="39" spans="1:24" s="4" customFormat="1" ht="15.75" x14ac:dyDescent="0.25">
      <c r="A39" s="6"/>
      <c r="B39" s="5" t="s">
        <v>50</v>
      </c>
      <c r="C39" s="11">
        <v>813394</v>
      </c>
      <c r="D39" s="11">
        <v>5728.24</v>
      </c>
      <c r="E39" s="11">
        <v>48965</v>
      </c>
      <c r="F39" s="11">
        <v>11275.67</v>
      </c>
      <c r="G39" s="28">
        <v>157116</v>
      </c>
      <c r="H39" s="28">
        <v>980.74</v>
      </c>
      <c r="I39" s="11">
        <v>1019475</v>
      </c>
      <c r="J39" s="11">
        <v>17984.650000000001</v>
      </c>
      <c r="K39" s="11">
        <v>155</v>
      </c>
      <c r="L39" s="11">
        <v>30.89</v>
      </c>
      <c r="M39" s="11">
        <v>28</v>
      </c>
      <c r="N39" s="11">
        <v>6.13</v>
      </c>
      <c r="O39" s="11">
        <v>1222</v>
      </c>
      <c r="P39" s="11">
        <v>260.73</v>
      </c>
      <c r="Q39" s="11">
        <v>17052</v>
      </c>
      <c r="R39" s="11">
        <v>887.98</v>
      </c>
      <c r="S39" s="11">
        <v>492110</v>
      </c>
      <c r="T39" s="11">
        <v>8314.75</v>
      </c>
      <c r="U39" s="11">
        <v>510567</v>
      </c>
      <c r="V39" s="11">
        <v>9500.48</v>
      </c>
      <c r="W39" s="11">
        <v>1530042</v>
      </c>
      <c r="X39" s="11">
        <v>27485.13</v>
      </c>
    </row>
    <row r="40" spans="1:24" s="4" customFormat="1" ht="15.75" x14ac:dyDescent="0.25">
      <c r="A40" s="6"/>
      <c r="B40" s="5" t="s">
        <v>51</v>
      </c>
      <c r="C40" s="11">
        <v>1173893</v>
      </c>
      <c r="D40" s="11">
        <v>9831.84</v>
      </c>
      <c r="E40" s="11">
        <v>199145</v>
      </c>
      <c r="F40" s="11">
        <v>25974.75</v>
      </c>
      <c r="G40" s="28">
        <v>167997</v>
      </c>
      <c r="H40" s="28">
        <v>1351.43</v>
      </c>
      <c r="I40" s="11">
        <v>1541035</v>
      </c>
      <c r="J40" s="11">
        <v>37158.019999999997</v>
      </c>
      <c r="K40" s="11">
        <v>428</v>
      </c>
      <c r="L40" s="11">
        <v>71.67</v>
      </c>
      <c r="M40" s="11">
        <v>473</v>
      </c>
      <c r="N40" s="11">
        <v>36.22</v>
      </c>
      <c r="O40" s="11">
        <v>11198</v>
      </c>
      <c r="P40" s="11">
        <v>1379.44</v>
      </c>
      <c r="Q40" s="11">
        <v>45996</v>
      </c>
      <c r="R40" s="11">
        <v>2103.7800000000002</v>
      </c>
      <c r="S40" s="11">
        <v>601916</v>
      </c>
      <c r="T40" s="11">
        <v>17676.099999999999</v>
      </c>
      <c r="U40" s="11">
        <v>660011</v>
      </c>
      <c r="V40" s="11">
        <v>21267.21</v>
      </c>
      <c r="W40" s="11">
        <v>2201046</v>
      </c>
      <c r="X40" s="11">
        <v>58425.23</v>
      </c>
    </row>
    <row r="41" spans="1:24" s="4" customFormat="1" ht="15.75" x14ac:dyDescent="0.25">
      <c r="A41" s="6"/>
      <c r="B41" s="5" t="s">
        <v>52</v>
      </c>
      <c r="C41" s="11" t="s">
        <v>19</v>
      </c>
      <c r="D41" s="11" t="s">
        <v>19</v>
      </c>
      <c r="E41" s="11" t="s">
        <v>19</v>
      </c>
      <c r="F41" s="11" t="s">
        <v>19</v>
      </c>
      <c r="G41" s="28"/>
      <c r="H41" s="28"/>
      <c r="I41" s="11" t="s">
        <v>19</v>
      </c>
      <c r="J41" s="11" t="s">
        <v>19</v>
      </c>
      <c r="K41" s="11" t="s">
        <v>19</v>
      </c>
      <c r="L41" s="11" t="s">
        <v>19</v>
      </c>
      <c r="M41" s="11" t="s">
        <v>19</v>
      </c>
      <c r="N41" s="11" t="s">
        <v>19</v>
      </c>
      <c r="O41" s="11" t="s">
        <v>19</v>
      </c>
      <c r="P41" s="11" t="s">
        <v>19</v>
      </c>
      <c r="Q41" s="11" t="s">
        <v>19</v>
      </c>
      <c r="R41" s="11" t="s">
        <v>19</v>
      </c>
      <c r="S41" s="11" t="s">
        <v>19</v>
      </c>
      <c r="T41" s="11" t="s">
        <v>19</v>
      </c>
      <c r="U41" s="11" t="s">
        <v>19</v>
      </c>
      <c r="V41" s="11" t="s">
        <v>19</v>
      </c>
      <c r="W41" s="11" t="s">
        <v>19</v>
      </c>
      <c r="X41" s="11" t="s">
        <v>19</v>
      </c>
    </row>
    <row r="42" spans="1:24" s="3" customFormat="1" ht="15.75" x14ac:dyDescent="0.25">
      <c r="A42" s="10">
        <v>28</v>
      </c>
      <c r="B42" s="8" t="s">
        <v>53</v>
      </c>
      <c r="C42" s="12">
        <v>29771</v>
      </c>
      <c r="D42" s="12">
        <v>222.88</v>
      </c>
      <c r="E42" s="12">
        <v>51</v>
      </c>
      <c r="F42" s="12">
        <v>0.73</v>
      </c>
      <c r="G42" s="28">
        <v>574</v>
      </c>
      <c r="H42" s="28">
        <v>5.6000000000000005</v>
      </c>
      <c r="I42" s="12">
        <v>30396</v>
      </c>
      <c r="J42" s="12">
        <v>229.21</v>
      </c>
      <c r="K42" s="12">
        <v>187</v>
      </c>
      <c r="L42" s="12">
        <v>1.33</v>
      </c>
      <c r="M42" s="12">
        <v>0</v>
      </c>
      <c r="N42" s="12">
        <v>0</v>
      </c>
      <c r="O42" s="12">
        <v>6</v>
      </c>
      <c r="P42" s="12">
        <v>1.75</v>
      </c>
      <c r="Q42" s="12">
        <v>114</v>
      </c>
      <c r="R42" s="12">
        <v>3.12</v>
      </c>
      <c r="S42" s="12">
        <v>1110</v>
      </c>
      <c r="T42" s="12">
        <v>36.32</v>
      </c>
      <c r="U42" s="12">
        <v>1417</v>
      </c>
      <c r="V42" s="12">
        <v>42.52</v>
      </c>
      <c r="W42" s="12">
        <v>31813</v>
      </c>
      <c r="X42" s="12">
        <v>271.73</v>
      </c>
    </row>
    <row r="43" spans="1:24" s="4" customFormat="1" ht="15.75" x14ac:dyDescent="0.25">
      <c r="A43" s="6"/>
      <c r="B43" s="5" t="s">
        <v>54</v>
      </c>
      <c r="C43" s="11">
        <v>29771</v>
      </c>
      <c r="D43" s="11">
        <v>222.88</v>
      </c>
      <c r="E43" s="11">
        <v>51</v>
      </c>
      <c r="F43" s="11">
        <v>0.73</v>
      </c>
      <c r="G43" s="28">
        <v>574</v>
      </c>
      <c r="H43" s="28">
        <v>5.6000000000000005</v>
      </c>
      <c r="I43" s="11">
        <v>30396</v>
      </c>
      <c r="J43" s="11">
        <v>229.21</v>
      </c>
      <c r="K43" s="11">
        <v>187</v>
      </c>
      <c r="L43" s="11">
        <v>1.33</v>
      </c>
      <c r="M43" s="11">
        <v>0</v>
      </c>
      <c r="N43" s="11">
        <v>0</v>
      </c>
      <c r="O43" s="11">
        <v>6</v>
      </c>
      <c r="P43" s="11">
        <v>1.75</v>
      </c>
      <c r="Q43" s="11">
        <v>114</v>
      </c>
      <c r="R43" s="11">
        <v>3.12</v>
      </c>
      <c r="S43" s="11">
        <v>1110</v>
      </c>
      <c r="T43" s="11">
        <v>36.32</v>
      </c>
      <c r="U43" s="11">
        <v>1417</v>
      </c>
      <c r="V43" s="11">
        <v>42.52</v>
      </c>
      <c r="W43" s="11">
        <v>31813</v>
      </c>
      <c r="X43" s="11">
        <v>271.73</v>
      </c>
    </row>
    <row r="44" spans="1:24" s="4" customFormat="1" ht="15.75" x14ac:dyDescent="0.25">
      <c r="A44" s="6"/>
      <c r="B44" s="5" t="s">
        <v>55</v>
      </c>
      <c r="C44" s="11" t="s">
        <v>19</v>
      </c>
      <c r="D44" s="11" t="s">
        <v>19</v>
      </c>
      <c r="E44" s="11" t="s">
        <v>19</v>
      </c>
      <c r="F44" s="11" t="s">
        <v>19</v>
      </c>
      <c r="G44" s="28"/>
      <c r="H44" s="28"/>
      <c r="I44" s="11" t="s">
        <v>19</v>
      </c>
      <c r="J44" s="11" t="s">
        <v>19</v>
      </c>
      <c r="K44" s="11" t="s">
        <v>19</v>
      </c>
      <c r="L44" s="11" t="s">
        <v>19</v>
      </c>
      <c r="M44" s="11" t="s">
        <v>19</v>
      </c>
      <c r="N44" s="11" t="s">
        <v>19</v>
      </c>
      <c r="O44" s="11" t="s">
        <v>19</v>
      </c>
      <c r="P44" s="11" t="s">
        <v>19</v>
      </c>
      <c r="Q44" s="11" t="s">
        <v>19</v>
      </c>
      <c r="R44" s="11" t="s">
        <v>19</v>
      </c>
      <c r="S44" s="11" t="s">
        <v>19</v>
      </c>
      <c r="T44" s="11" t="s">
        <v>19</v>
      </c>
      <c r="U44" s="11" t="s">
        <v>19</v>
      </c>
      <c r="V44" s="11" t="s">
        <v>19</v>
      </c>
      <c r="W44" s="11" t="s">
        <v>19</v>
      </c>
      <c r="X44" s="11" t="s">
        <v>19</v>
      </c>
    </row>
    <row r="45" spans="1:24" s="3" customFormat="1" ht="15.75" x14ac:dyDescent="0.25">
      <c r="A45" s="10">
        <v>29</v>
      </c>
      <c r="B45" s="8" t="s">
        <v>56</v>
      </c>
      <c r="C45" s="12">
        <v>129974</v>
      </c>
      <c r="D45" s="12">
        <v>603.33000000000004</v>
      </c>
      <c r="E45" s="12">
        <v>20994</v>
      </c>
      <c r="F45" s="12">
        <v>645.09</v>
      </c>
      <c r="G45" s="28">
        <v>1487</v>
      </c>
      <c r="H45" s="28">
        <v>53</v>
      </c>
      <c r="I45" s="12">
        <v>152455</v>
      </c>
      <c r="J45" s="12">
        <v>1301.42</v>
      </c>
      <c r="K45" s="12">
        <v>0</v>
      </c>
      <c r="L45" s="12">
        <v>0</v>
      </c>
      <c r="M45" s="12">
        <v>1</v>
      </c>
      <c r="N45" s="12">
        <v>0.03</v>
      </c>
      <c r="O45" s="12">
        <v>362</v>
      </c>
      <c r="P45" s="12">
        <v>49.23</v>
      </c>
      <c r="Q45" s="12">
        <v>447</v>
      </c>
      <c r="R45" s="12">
        <v>24.28</v>
      </c>
      <c r="S45" s="12">
        <v>4035</v>
      </c>
      <c r="T45" s="12">
        <v>113.09</v>
      </c>
      <c r="U45" s="12">
        <v>4845</v>
      </c>
      <c r="V45" s="12">
        <v>186.63</v>
      </c>
      <c r="W45" s="12">
        <v>157300</v>
      </c>
      <c r="X45" s="12">
        <v>1488.05</v>
      </c>
    </row>
    <row r="46" spans="1:24" s="3" customFormat="1" ht="15.75" x14ac:dyDescent="0.25">
      <c r="A46" s="10">
        <v>30</v>
      </c>
      <c r="B46" s="8" t="s">
        <v>57</v>
      </c>
      <c r="C46" s="12">
        <v>146214</v>
      </c>
      <c r="D46" s="12">
        <v>1087.21</v>
      </c>
      <c r="E46" s="12">
        <v>62285</v>
      </c>
      <c r="F46" s="12">
        <v>769.9</v>
      </c>
      <c r="G46" s="28">
        <v>510</v>
      </c>
      <c r="H46" s="28">
        <v>25.21</v>
      </c>
      <c r="I46" s="12">
        <v>209009</v>
      </c>
      <c r="J46" s="12">
        <v>1882.32</v>
      </c>
      <c r="K46" s="12">
        <v>0</v>
      </c>
      <c r="L46" s="12">
        <v>0</v>
      </c>
      <c r="M46" s="12">
        <v>0</v>
      </c>
      <c r="N46" s="12">
        <v>0</v>
      </c>
      <c r="O46" s="12">
        <v>66</v>
      </c>
      <c r="P46" s="12">
        <v>5.57</v>
      </c>
      <c r="Q46" s="12">
        <v>157</v>
      </c>
      <c r="R46" s="12">
        <v>7.81</v>
      </c>
      <c r="S46" s="12">
        <v>38304</v>
      </c>
      <c r="T46" s="12">
        <v>80.959999999999994</v>
      </c>
      <c r="U46" s="12">
        <v>38527</v>
      </c>
      <c r="V46" s="12">
        <v>94.34</v>
      </c>
      <c r="W46" s="12">
        <v>247536</v>
      </c>
      <c r="X46" s="12">
        <v>1976.66</v>
      </c>
    </row>
    <row r="47" spans="1:24" s="4" customFormat="1" ht="15.75" x14ac:dyDescent="0.25">
      <c r="A47" s="6"/>
      <c r="B47" s="5" t="s">
        <v>58</v>
      </c>
      <c r="C47" s="11">
        <v>276188</v>
      </c>
      <c r="D47" s="11">
        <v>1690.54</v>
      </c>
      <c r="E47" s="11">
        <v>83279</v>
      </c>
      <c r="F47" s="11">
        <v>1414.99</v>
      </c>
      <c r="G47" s="28">
        <v>1997</v>
      </c>
      <c r="H47" s="28">
        <v>78.210000000000008</v>
      </c>
      <c r="I47" s="11">
        <v>361464</v>
      </c>
      <c r="J47" s="11">
        <v>3183.74</v>
      </c>
      <c r="K47" s="11">
        <v>0</v>
      </c>
      <c r="L47" s="11">
        <v>0</v>
      </c>
      <c r="M47" s="11">
        <v>1</v>
      </c>
      <c r="N47" s="11">
        <v>0.03</v>
      </c>
      <c r="O47" s="11">
        <v>428</v>
      </c>
      <c r="P47" s="11">
        <v>54.8</v>
      </c>
      <c r="Q47" s="11">
        <v>604</v>
      </c>
      <c r="R47" s="11">
        <v>32.090000000000003</v>
      </c>
      <c r="S47" s="11">
        <v>42339</v>
      </c>
      <c r="T47" s="11">
        <v>194.05</v>
      </c>
      <c r="U47" s="11">
        <v>43372</v>
      </c>
      <c r="V47" s="11">
        <v>280.97000000000003</v>
      </c>
      <c r="W47" s="11">
        <v>404836</v>
      </c>
      <c r="X47" s="11">
        <v>3464.71</v>
      </c>
    </row>
    <row r="48" spans="1:24" s="4" customFormat="1" ht="15.75" x14ac:dyDescent="0.25">
      <c r="A48" s="6"/>
      <c r="B48" s="5" t="s">
        <v>59</v>
      </c>
      <c r="C48" s="11" t="s">
        <v>19</v>
      </c>
      <c r="D48" s="11" t="s">
        <v>19</v>
      </c>
      <c r="E48" s="11" t="s">
        <v>19</v>
      </c>
      <c r="F48" s="11" t="s">
        <v>19</v>
      </c>
      <c r="G48" s="28"/>
      <c r="H48" s="28"/>
      <c r="I48" s="11" t="s">
        <v>19</v>
      </c>
      <c r="J48" s="11" t="s">
        <v>19</v>
      </c>
      <c r="K48" s="11" t="s">
        <v>19</v>
      </c>
      <c r="L48" s="11" t="s">
        <v>19</v>
      </c>
      <c r="M48" s="11" t="s">
        <v>19</v>
      </c>
      <c r="N48" s="11" t="s">
        <v>19</v>
      </c>
      <c r="O48" s="11" t="s">
        <v>19</v>
      </c>
      <c r="P48" s="11" t="s">
        <v>19</v>
      </c>
      <c r="Q48" s="11" t="s">
        <v>19</v>
      </c>
      <c r="R48" s="11" t="s">
        <v>19</v>
      </c>
      <c r="S48" s="11" t="s">
        <v>19</v>
      </c>
      <c r="T48" s="11" t="s">
        <v>19</v>
      </c>
      <c r="U48" s="11" t="s">
        <v>19</v>
      </c>
      <c r="V48" s="11" t="s">
        <v>19</v>
      </c>
      <c r="W48" s="11" t="s">
        <v>19</v>
      </c>
      <c r="X48" s="11" t="s">
        <v>19</v>
      </c>
    </row>
    <row r="49" spans="1:24" s="3" customFormat="1" ht="15.75" x14ac:dyDescent="0.25">
      <c r="A49" s="10">
        <v>31</v>
      </c>
      <c r="B49" s="8" t="s">
        <v>60</v>
      </c>
      <c r="C49" s="12">
        <v>21783</v>
      </c>
      <c r="D49" s="12">
        <v>113.21</v>
      </c>
      <c r="E49" s="12">
        <v>183</v>
      </c>
      <c r="F49" s="12">
        <v>21.03</v>
      </c>
      <c r="G49" s="28">
        <v>2839</v>
      </c>
      <c r="H49" s="28">
        <v>21.12</v>
      </c>
      <c r="I49" s="12">
        <v>24805</v>
      </c>
      <c r="J49" s="12">
        <v>155.36000000000001</v>
      </c>
      <c r="K49" s="12">
        <v>0</v>
      </c>
      <c r="L49" s="12">
        <v>0</v>
      </c>
      <c r="M49" s="12">
        <v>0</v>
      </c>
      <c r="N49" s="12">
        <v>0</v>
      </c>
      <c r="O49" s="12">
        <v>53</v>
      </c>
      <c r="P49" s="12">
        <v>1.45</v>
      </c>
      <c r="Q49" s="12">
        <v>0</v>
      </c>
      <c r="R49" s="12">
        <v>0</v>
      </c>
      <c r="S49" s="12">
        <v>1396</v>
      </c>
      <c r="T49" s="12">
        <v>11.42</v>
      </c>
      <c r="U49" s="12">
        <v>1449</v>
      </c>
      <c r="V49" s="12">
        <v>12.87</v>
      </c>
      <c r="W49" s="12">
        <v>26254</v>
      </c>
      <c r="X49" s="12">
        <v>168.23</v>
      </c>
    </row>
    <row r="50" spans="1:24" s="3" customFormat="1" ht="15.75" x14ac:dyDescent="0.25">
      <c r="A50" s="10">
        <v>32</v>
      </c>
      <c r="B50" s="8" t="s">
        <v>61</v>
      </c>
      <c r="C50" s="12">
        <v>45151</v>
      </c>
      <c r="D50" s="12">
        <v>283.99</v>
      </c>
      <c r="E50" s="12">
        <v>7194</v>
      </c>
      <c r="F50" s="12">
        <v>47.48</v>
      </c>
      <c r="G50" s="28">
        <v>7261</v>
      </c>
      <c r="H50" s="28">
        <v>53.16</v>
      </c>
      <c r="I50" s="12">
        <v>59606</v>
      </c>
      <c r="J50" s="12">
        <v>384.63</v>
      </c>
      <c r="K50" s="12">
        <v>0</v>
      </c>
      <c r="L50" s="12">
        <v>0</v>
      </c>
      <c r="M50" s="12">
        <v>0</v>
      </c>
      <c r="N50" s="12">
        <v>0</v>
      </c>
      <c r="O50" s="12">
        <v>76</v>
      </c>
      <c r="P50" s="12">
        <v>8.85</v>
      </c>
      <c r="Q50" s="12">
        <v>14</v>
      </c>
      <c r="R50" s="12">
        <v>0.23</v>
      </c>
      <c r="S50" s="12">
        <v>1404</v>
      </c>
      <c r="T50" s="12">
        <v>13.03</v>
      </c>
      <c r="U50" s="12">
        <v>1494</v>
      </c>
      <c r="V50" s="12">
        <v>22.11</v>
      </c>
      <c r="W50" s="12">
        <v>61100</v>
      </c>
      <c r="X50" s="12">
        <v>406.74</v>
      </c>
    </row>
    <row r="51" spans="1:24" s="3" customFormat="1" ht="15.75" x14ac:dyDescent="0.25">
      <c r="A51" s="10">
        <v>33</v>
      </c>
      <c r="B51" s="8" t="s">
        <v>62</v>
      </c>
      <c r="C51" s="12">
        <v>102875</v>
      </c>
      <c r="D51" s="12">
        <v>552.13</v>
      </c>
      <c r="E51" s="12">
        <v>645</v>
      </c>
      <c r="F51" s="12">
        <v>44.26</v>
      </c>
      <c r="G51" s="28">
        <v>68910</v>
      </c>
      <c r="H51" s="28">
        <v>385.53</v>
      </c>
      <c r="I51" s="12">
        <v>172430</v>
      </c>
      <c r="J51" s="12">
        <v>981.92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11369</v>
      </c>
      <c r="T51" s="12">
        <v>82.43</v>
      </c>
      <c r="U51" s="12">
        <v>11369</v>
      </c>
      <c r="V51" s="12">
        <v>82.43</v>
      </c>
      <c r="W51" s="12">
        <v>183799</v>
      </c>
      <c r="X51" s="12">
        <v>1064.3499999999999</v>
      </c>
    </row>
    <row r="52" spans="1:24" s="3" customFormat="1" ht="15.75" x14ac:dyDescent="0.25">
      <c r="A52" s="10">
        <v>34</v>
      </c>
      <c r="B52" s="8" t="s">
        <v>63</v>
      </c>
      <c r="C52" s="12">
        <v>8166</v>
      </c>
      <c r="D52" s="12">
        <v>47.46</v>
      </c>
      <c r="E52" s="12">
        <v>945</v>
      </c>
      <c r="F52" s="12">
        <v>4.91</v>
      </c>
      <c r="G52" s="28">
        <v>1203</v>
      </c>
      <c r="H52" s="28">
        <v>5.1899999999999995</v>
      </c>
      <c r="I52" s="12">
        <v>10314</v>
      </c>
      <c r="J52" s="12">
        <v>57.56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195</v>
      </c>
      <c r="T52" s="12">
        <v>2.58</v>
      </c>
      <c r="U52" s="12">
        <v>195</v>
      </c>
      <c r="V52" s="12">
        <v>2.58</v>
      </c>
      <c r="W52" s="12">
        <v>10509</v>
      </c>
      <c r="X52" s="12">
        <v>60.14</v>
      </c>
    </row>
    <row r="53" spans="1:24" s="3" customFormat="1" ht="15.75" x14ac:dyDescent="0.25">
      <c r="A53" s="10">
        <v>35</v>
      </c>
      <c r="B53" s="8" t="s">
        <v>64</v>
      </c>
      <c r="C53" s="12">
        <v>21492</v>
      </c>
      <c r="D53" s="12">
        <v>92.23</v>
      </c>
      <c r="E53" s="12">
        <v>103</v>
      </c>
      <c r="F53" s="12">
        <v>1.21</v>
      </c>
      <c r="G53" s="28">
        <v>6344</v>
      </c>
      <c r="H53" s="28">
        <v>24.81</v>
      </c>
      <c r="I53" s="12">
        <v>27939</v>
      </c>
      <c r="J53" s="12">
        <v>118.25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3433</v>
      </c>
      <c r="T53" s="12">
        <v>22.05</v>
      </c>
      <c r="U53" s="12">
        <v>3433</v>
      </c>
      <c r="V53" s="12">
        <v>22.05</v>
      </c>
      <c r="W53" s="12">
        <v>31372</v>
      </c>
      <c r="X53" s="12">
        <v>140.30000000000001</v>
      </c>
    </row>
    <row r="54" spans="1:24" s="4" customFormat="1" ht="15.75" x14ac:dyDescent="0.25">
      <c r="A54" s="6"/>
      <c r="B54" s="5" t="s">
        <v>65</v>
      </c>
      <c r="C54" s="11">
        <v>199467</v>
      </c>
      <c r="D54" s="11">
        <v>1089.02</v>
      </c>
      <c r="E54" s="11">
        <v>9070</v>
      </c>
      <c r="F54" s="11">
        <v>118.89</v>
      </c>
      <c r="G54" s="28">
        <v>86557</v>
      </c>
      <c r="H54" s="28">
        <v>489.80999999999995</v>
      </c>
      <c r="I54" s="11">
        <v>295094</v>
      </c>
      <c r="J54" s="11">
        <v>1697.72</v>
      </c>
      <c r="K54" s="11">
        <v>0</v>
      </c>
      <c r="L54" s="11">
        <v>0</v>
      </c>
      <c r="M54" s="11">
        <v>0</v>
      </c>
      <c r="N54" s="11">
        <v>0</v>
      </c>
      <c r="O54" s="11">
        <v>129</v>
      </c>
      <c r="P54" s="11">
        <v>10.3</v>
      </c>
      <c r="Q54" s="11">
        <v>14</v>
      </c>
      <c r="R54" s="11">
        <v>0.23</v>
      </c>
      <c r="S54" s="11">
        <v>17797</v>
      </c>
      <c r="T54" s="11">
        <v>131.51</v>
      </c>
      <c r="U54" s="11">
        <v>17940</v>
      </c>
      <c r="V54" s="11">
        <v>142.04</v>
      </c>
      <c r="W54" s="11">
        <v>313034</v>
      </c>
      <c r="X54" s="11">
        <v>1839.76</v>
      </c>
    </row>
    <row r="55" spans="1:24" s="4" customFormat="1" ht="15.75" x14ac:dyDescent="0.25">
      <c r="A55" s="6"/>
      <c r="B55" s="5" t="s">
        <v>66</v>
      </c>
      <c r="C55" s="11">
        <v>1679319</v>
      </c>
      <c r="D55" s="11">
        <v>12834.28</v>
      </c>
      <c r="E55" s="11">
        <v>291545</v>
      </c>
      <c r="F55" s="11">
        <v>27509.360000000001</v>
      </c>
      <c r="G55" s="28">
        <v>257125</v>
      </c>
      <c r="H55" s="28">
        <v>1925.05</v>
      </c>
      <c r="I55" s="11">
        <v>2227989</v>
      </c>
      <c r="J55" s="11">
        <v>42268.69</v>
      </c>
      <c r="K55" s="11">
        <v>615</v>
      </c>
      <c r="L55" s="11">
        <v>73</v>
      </c>
      <c r="M55" s="11">
        <v>474</v>
      </c>
      <c r="N55" s="11">
        <v>36.25</v>
      </c>
      <c r="O55" s="11">
        <v>11761</v>
      </c>
      <c r="P55" s="11">
        <v>1446.29</v>
      </c>
      <c r="Q55" s="11">
        <v>46728</v>
      </c>
      <c r="R55" s="11">
        <v>2139.2199999999998</v>
      </c>
      <c r="S55" s="11">
        <v>663162</v>
      </c>
      <c r="T55" s="11">
        <v>18037.98</v>
      </c>
      <c r="U55" s="11">
        <v>722740</v>
      </c>
      <c r="V55" s="11">
        <v>21732.74</v>
      </c>
      <c r="W55" s="11">
        <v>2950729</v>
      </c>
      <c r="X55" s="11">
        <v>64001.43</v>
      </c>
    </row>
  </sheetData>
  <mergeCells count="18">
    <mergeCell ref="A5:A7"/>
    <mergeCell ref="B5:B7"/>
    <mergeCell ref="C5:D6"/>
    <mergeCell ref="E5:F6"/>
    <mergeCell ref="G5:H6"/>
    <mergeCell ref="B1:X1"/>
    <mergeCell ref="B2:V2"/>
    <mergeCell ref="B3:V3"/>
    <mergeCell ref="C4:J4"/>
    <mergeCell ref="K4:V4"/>
    <mergeCell ref="W4:X6"/>
    <mergeCell ref="K5:L6"/>
    <mergeCell ref="M5:N6"/>
    <mergeCell ref="O5:P6"/>
    <mergeCell ref="Q5:R6"/>
    <mergeCell ref="S5:T6"/>
    <mergeCell ref="U5:V6"/>
    <mergeCell ref="I5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ACPDisbursement</vt:lpstr>
      <vt:lpstr>Sheet1</vt:lpstr>
      <vt:lpstr>ACPDisbursement!Print_Titles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RAVI RAY</cp:lastModifiedBy>
  <cp:lastPrinted>2024-08-31T08:08:09Z</cp:lastPrinted>
  <dcterms:created xsi:type="dcterms:W3CDTF">2016-07-14T06:07:07Z</dcterms:created>
  <dcterms:modified xsi:type="dcterms:W3CDTF">2025-02-26T06:29:09Z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2024-08-29T10:29:34Z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47ea92bc-f85e-4350-8d1f-5b883671eebf</vt:lpwstr>
  </property>
  <property fmtid="{D5CDD505-2E9C-101B-9397-08002B2CF9AE}" pid="8" name="MSIP_Label_183ada4e-448b-4689-9b53-cdfe99a249d2_ContentBits">
    <vt:lpwstr>0</vt:lpwstr>
  </property>
</Properties>
</file>